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7"/>
  <workbookPr filterPrivacy="1" defaultThemeVersion="124226"/>
  <xr:revisionPtr revIDLastSave="0" documentId="13_ncr:1_{A36FDCB9-0C37-438B-8D5F-06A6EE2B94B2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4 класс" sheetId="1" r:id="rId1"/>
    <sheet name="5 класс" sheetId="18" r:id="rId2"/>
    <sheet name="6 класс" sheetId="17" r:id="rId3"/>
    <sheet name="7 класс" sheetId="16" r:id="rId4"/>
    <sheet name="8 класс" sheetId="15" r:id="rId5"/>
    <sheet name="9 класс" sheetId="14" r:id="rId6"/>
    <sheet name="10 класс" sheetId="13" r:id="rId7"/>
    <sheet name="11 класс" sheetId="12" r:id="rId8"/>
  </sheets>
  <definedNames>
    <definedName name="_xlnm._FilterDatabase" localSheetId="6" hidden="1">'10 класс'!$A$4:$N$10</definedName>
  </definedNames>
  <calcPr calcId="191029"/>
</workbook>
</file>

<file path=xl/calcChain.xml><?xml version="1.0" encoding="utf-8"?>
<calcChain xmlns="http://schemas.openxmlformats.org/spreadsheetml/2006/main">
  <c r="L29" i="1" l="1"/>
  <c r="L28" i="1"/>
  <c r="L24" i="1"/>
  <c r="L23" i="1"/>
  <c r="L22" i="1"/>
  <c r="L19" i="1"/>
  <c r="L18" i="1"/>
  <c r="L17" i="1"/>
  <c r="L14" i="1"/>
  <c r="K12" i="1"/>
  <c r="L12" i="1" s="1"/>
  <c r="M4" i="16" l="1"/>
  <c r="N4" i="16" s="1"/>
  <c r="L40" i="18" l="1"/>
  <c r="M40" i="18" s="1"/>
  <c r="L39" i="18"/>
  <c r="M39" i="18" s="1"/>
  <c r="L38" i="18"/>
  <c r="M38" i="18" s="1"/>
  <c r="L37" i="18"/>
  <c r="M37" i="18" s="1"/>
  <c r="L36" i="18"/>
  <c r="M36" i="18" s="1"/>
  <c r="L35" i="18"/>
  <c r="M35" i="18" s="1"/>
  <c r="L33" i="18"/>
  <c r="M33" i="18" s="1"/>
  <c r="M13" i="17" l="1"/>
  <c r="L13" i="1"/>
  <c r="L21" i="1"/>
  <c r="L30" i="1"/>
  <c r="L34" i="18"/>
  <c r="M34" i="18" s="1"/>
  <c r="L32" i="18"/>
  <c r="M32" i="18" s="1"/>
  <c r="L31" i="18"/>
  <c r="M31" i="18" s="1"/>
  <c r="L30" i="18"/>
  <c r="M30" i="18" s="1"/>
  <c r="L29" i="18"/>
  <c r="M29" i="18" s="1"/>
  <c r="L28" i="18"/>
  <c r="M28" i="18" s="1"/>
  <c r="L27" i="18"/>
  <c r="M27" i="18" s="1"/>
  <c r="L26" i="18"/>
  <c r="M26" i="18" s="1"/>
  <c r="L25" i="18"/>
  <c r="M25" i="18" s="1"/>
  <c r="L24" i="18"/>
  <c r="M24" i="18" s="1"/>
  <c r="L23" i="18"/>
  <c r="M23" i="18" s="1"/>
  <c r="L22" i="18"/>
  <c r="M22" i="18" s="1"/>
  <c r="L21" i="18"/>
  <c r="M21" i="18" s="1"/>
  <c r="L20" i="18"/>
  <c r="M20" i="18" s="1"/>
  <c r="L19" i="18"/>
  <c r="M19" i="18" s="1"/>
  <c r="L18" i="18"/>
  <c r="M18" i="18" s="1"/>
  <c r="L17" i="18"/>
  <c r="M17" i="18" s="1"/>
  <c r="L16" i="18"/>
  <c r="M16" i="18" s="1"/>
  <c r="L15" i="18"/>
  <c r="M15" i="18" s="1"/>
  <c r="L14" i="18"/>
  <c r="M14" i="18" s="1"/>
  <c r="L13" i="18"/>
  <c r="M13" i="18" s="1"/>
  <c r="L12" i="18"/>
  <c r="M12" i="18" s="1"/>
  <c r="L11" i="18"/>
  <c r="M11" i="18" s="1"/>
  <c r="L10" i="18"/>
  <c r="M10" i="18" s="1"/>
  <c r="L5" i="18"/>
  <c r="M5" i="18" s="1"/>
  <c r="L4" i="18"/>
  <c r="M4" i="18" s="1"/>
  <c r="L7" i="18"/>
  <c r="M7" i="18" s="1"/>
  <c r="L8" i="18"/>
  <c r="M8" i="18" s="1"/>
  <c r="L9" i="18"/>
  <c r="M9" i="18" s="1"/>
  <c r="L6" i="18"/>
  <c r="M6" i="18" s="1"/>
  <c r="L13" i="17"/>
  <c r="L12" i="17"/>
  <c r="M12" i="17" s="1"/>
  <c r="L11" i="17"/>
  <c r="M11" i="17" s="1"/>
  <c r="L10" i="17"/>
  <c r="M10" i="17" s="1"/>
  <c r="L9" i="17"/>
  <c r="M9" i="17" s="1"/>
  <c r="L8" i="17"/>
  <c r="M8" i="17" s="1"/>
  <c r="L7" i="17"/>
  <c r="M7" i="17" s="1"/>
  <c r="L6" i="17"/>
  <c r="M6" i="17" s="1"/>
  <c r="L5" i="17"/>
  <c r="M5" i="17" s="1"/>
  <c r="L4" i="17"/>
  <c r="M4" i="17" s="1"/>
  <c r="M15" i="16"/>
  <c r="N15" i="16" s="1"/>
  <c r="M14" i="16"/>
  <c r="N14" i="16" s="1"/>
  <c r="M13" i="16"/>
  <c r="N13" i="16" s="1"/>
  <c r="M12" i="16"/>
  <c r="N12" i="16" s="1"/>
  <c r="M11" i="16"/>
  <c r="N11" i="16" s="1"/>
  <c r="M10" i="16"/>
  <c r="N10" i="16" s="1"/>
  <c r="M9" i="16"/>
  <c r="N9" i="16" s="1"/>
  <c r="M8" i="16"/>
  <c r="N8" i="16" s="1"/>
  <c r="M7" i="16"/>
  <c r="N7" i="16" s="1"/>
  <c r="M6" i="16"/>
  <c r="N6" i="16" s="1"/>
  <c r="M5" i="16"/>
  <c r="N5" i="16" s="1"/>
  <c r="M26" i="15"/>
  <c r="N26" i="15" s="1"/>
  <c r="M25" i="15"/>
  <c r="N25" i="15" s="1"/>
  <c r="M24" i="15"/>
  <c r="N24" i="15" s="1"/>
  <c r="M23" i="15"/>
  <c r="N23" i="15" s="1"/>
  <c r="M22" i="15"/>
  <c r="N22" i="15" s="1"/>
  <c r="M21" i="15"/>
  <c r="N21" i="15" s="1"/>
  <c r="M20" i="15"/>
  <c r="N20" i="15" s="1"/>
  <c r="M19" i="15"/>
  <c r="N19" i="15" s="1"/>
  <c r="M18" i="15"/>
  <c r="N18" i="15" s="1"/>
  <c r="M17" i="15"/>
  <c r="N17" i="15" s="1"/>
  <c r="M16" i="15"/>
  <c r="N16" i="15" s="1"/>
  <c r="M15" i="15"/>
  <c r="N15" i="15" s="1"/>
  <c r="M14" i="15"/>
  <c r="N14" i="15" s="1"/>
  <c r="M13" i="15"/>
  <c r="N13" i="15" s="1"/>
  <c r="M12" i="15"/>
  <c r="N12" i="15" s="1"/>
  <c r="M11" i="15"/>
  <c r="N11" i="15" s="1"/>
  <c r="M10" i="15"/>
  <c r="N10" i="15" s="1"/>
  <c r="M9" i="15"/>
  <c r="N9" i="15" s="1"/>
  <c r="M8" i="15"/>
  <c r="N8" i="15" s="1"/>
  <c r="M7" i="15"/>
  <c r="N7" i="15" s="1"/>
  <c r="M6" i="15"/>
  <c r="N6" i="15" s="1"/>
  <c r="M5" i="15"/>
  <c r="N5" i="15" s="1"/>
  <c r="M4" i="15"/>
  <c r="N4" i="15" s="1"/>
  <c r="M25" i="14"/>
  <c r="N25" i="14" s="1"/>
  <c r="M24" i="14"/>
  <c r="N24" i="14" s="1"/>
  <c r="M23" i="14"/>
  <c r="N23" i="14" s="1"/>
  <c r="M22" i="14"/>
  <c r="N22" i="14" s="1"/>
  <c r="M21" i="14"/>
  <c r="N21" i="14" s="1"/>
  <c r="M20" i="14"/>
  <c r="N20" i="14" s="1"/>
  <c r="M19" i="14"/>
  <c r="N19" i="14" s="1"/>
  <c r="M18" i="14"/>
  <c r="N18" i="14" s="1"/>
  <c r="M17" i="14"/>
  <c r="N17" i="14" s="1"/>
  <c r="M16" i="14"/>
  <c r="N16" i="14" s="1"/>
  <c r="M15" i="14"/>
  <c r="N15" i="14" s="1"/>
  <c r="M14" i="14"/>
  <c r="N14" i="14" s="1"/>
  <c r="M13" i="14"/>
  <c r="N13" i="14" s="1"/>
  <c r="M12" i="14"/>
  <c r="N12" i="14" s="1"/>
  <c r="M11" i="14"/>
  <c r="N11" i="14" s="1"/>
  <c r="M10" i="14"/>
  <c r="N10" i="14" s="1"/>
  <c r="M9" i="14"/>
  <c r="N9" i="14" s="1"/>
  <c r="M8" i="14"/>
  <c r="N8" i="14" s="1"/>
  <c r="M7" i="14"/>
  <c r="N7" i="14" s="1"/>
  <c r="M6" i="14"/>
  <c r="N6" i="14" s="1"/>
  <c r="M5" i="14"/>
  <c r="N5" i="14" s="1"/>
  <c r="M4" i="14"/>
  <c r="N4" i="14" s="1"/>
  <c r="M5" i="13"/>
  <c r="N5" i="13" s="1"/>
  <c r="M7" i="13"/>
  <c r="N7" i="13" s="1"/>
  <c r="M4" i="13"/>
  <c r="N4" i="13" s="1"/>
  <c r="M6" i="13"/>
  <c r="N6" i="13" s="1"/>
  <c r="M9" i="13"/>
  <c r="N9" i="13" s="1"/>
  <c r="M10" i="13"/>
  <c r="N10" i="13" s="1"/>
  <c r="M8" i="13"/>
  <c r="N8" i="13" s="1"/>
  <c r="M4" i="12"/>
  <c r="N4" i="12" s="1"/>
  <c r="M10" i="12"/>
  <c r="N10" i="12" s="1"/>
  <c r="M13" i="12"/>
  <c r="N13" i="12" s="1"/>
  <c r="M12" i="12"/>
  <c r="N12" i="12" s="1"/>
  <c r="M11" i="12"/>
  <c r="N11" i="12" s="1"/>
  <c r="M7" i="12"/>
  <c r="N7" i="12" s="1"/>
  <c r="M9" i="12"/>
  <c r="N9" i="12" s="1"/>
  <c r="M8" i="12"/>
  <c r="N8" i="12" s="1"/>
  <c r="M5" i="12"/>
  <c r="N5" i="12" s="1"/>
  <c r="M6" i="12"/>
  <c r="N6" i="12" s="1"/>
  <c r="L5" i="1"/>
  <c r="K6" i="1"/>
  <c r="L6" i="1" s="1"/>
  <c r="K7" i="1"/>
  <c r="L7" i="1" s="1"/>
  <c r="K8" i="1"/>
  <c r="L8" i="1" s="1"/>
  <c r="K9" i="1"/>
  <c r="L9" i="1" s="1"/>
  <c r="K10" i="1"/>
  <c r="L10" i="1" s="1"/>
  <c r="K11" i="1"/>
  <c r="L11" i="1" s="1"/>
  <c r="L15" i="1"/>
  <c r="L16" i="1"/>
  <c r="L20" i="1"/>
  <c r="L25" i="1"/>
  <c r="L26" i="1"/>
  <c r="L27" i="1"/>
  <c r="L31" i="1"/>
  <c r="K4" i="1"/>
  <c r="L4" i="1" s="1"/>
</calcChain>
</file>

<file path=xl/sharedStrings.xml><?xml version="1.0" encoding="utf-8"?>
<sst xmlns="http://schemas.openxmlformats.org/spreadsheetml/2006/main" count="825" uniqueCount="204">
  <si>
    <t>Шифр</t>
  </si>
  <si>
    <t>Кл</t>
  </si>
  <si>
    <t>ОУ</t>
  </si>
  <si>
    <t>Педагог</t>
  </si>
  <si>
    <t>зад. 1</t>
  </si>
  <si>
    <t>зад. 2</t>
  </si>
  <si>
    <t>зад. 3</t>
  </si>
  <si>
    <t>зад. 4</t>
  </si>
  <si>
    <t>зад. 5</t>
  </si>
  <si>
    <t>зад. 6</t>
  </si>
  <si>
    <t>зад. 7</t>
  </si>
  <si>
    <t>итого</t>
  </si>
  <si>
    <t xml:space="preserve">% </t>
  </si>
  <si>
    <t>результат</t>
  </si>
  <si>
    <t>4 класс</t>
  </si>
  <si>
    <t>5 класс</t>
  </si>
  <si>
    <t>6 класс</t>
  </si>
  <si>
    <t>7 класс</t>
  </si>
  <si>
    <t>8 класс</t>
  </si>
  <si>
    <t>9 класс</t>
  </si>
  <si>
    <t>10 класс</t>
  </si>
  <si>
    <t>11 класс</t>
  </si>
  <si>
    <t>ФИО</t>
  </si>
  <si>
    <t>Шимчук Денис Тарасович</t>
  </si>
  <si>
    <t>МОУ «СОШ № 39 им. Г.А. Чернова» г. Воркуты</t>
  </si>
  <si>
    <t>Вернигора Анастасия Геннадьевна</t>
  </si>
  <si>
    <t>Жомова Анна Романовна</t>
  </si>
  <si>
    <t>Захаренко Евгения Александровна</t>
  </si>
  <si>
    <t>Япарова Антонина Ивановна</t>
  </si>
  <si>
    <t>Буторина Дарья Сергеевна</t>
  </si>
  <si>
    <t>Аймятова Эльмира Рашидовна</t>
  </si>
  <si>
    <t>Сытнюк Ольга Евгеньевна</t>
  </si>
  <si>
    <t>Дениченко Виктория Вадимовна</t>
  </si>
  <si>
    <t>Терентьева Екатерина Николаевна</t>
  </si>
  <si>
    <t>Соловьева Анна Михайловна</t>
  </si>
  <si>
    <t>Гаврилова Марина Владимировна</t>
  </si>
  <si>
    <t>Сытнюк Виктория Евгеньевна</t>
  </si>
  <si>
    <t>Чупров Валерий Васильевич</t>
  </si>
  <si>
    <t>Царьков Максим Борисович</t>
  </si>
  <si>
    <t>Рябцова Наталия Антоновна</t>
  </si>
  <si>
    <t>Демидов Роман Радионович</t>
  </si>
  <si>
    <t>Шучалина Анна Александровна</t>
  </si>
  <si>
    <t>участник</t>
  </si>
  <si>
    <t>призёр</t>
  </si>
  <si>
    <t>победитель</t>
  </si>
  <si>
    <t>Жомова Екатерина Романовна</t>
  </si>
  <si>
    <t>5А</t>
  </si>
  <si>
    <t>Немна Захар Васильевич</t>
  </si>
  <si>
    <t>Глинкина Софья Андреевна</t>
  </si>
  <si>
    <t>Тарасова Ирина Анатольевна</t>
  </si>
  <si>
    <t>Юрченко Катана Валерьевна</t>
  </si>
  <si>
    <t>5Б</t>
  </si>
  <si>
    <t>Маточкина Елена Николаевна</t>
  </si>
  <si>
    <t>Марга Екатерина Игоревна</t>
  </si>
  <si>
    <t>5В</t>
  </si>
  <si>
    <t>Фахрутдтнова Элеонора Маратовна</t>
  </si>
  <si>
    <t>Волынский Егор Андреевич</t>
  </si>
  <si>
    <t>Кошкина Кира Юрьевна</t>
  </si>
  <si>
    <t>Бондарева Анна Максимовна</t>
  </si>
  <si>
    <t>Чепель Анна Владимировна</t>
  </si>
  <si>
    <t>Палий Егор Алексеевич</t>
  </si>
  <si>
    <t>Кузовкина Анна Владимировна</t>
  </si>
  <si>
    <t>Халявина Елизавета Владиславовна</t>
  </si>
  <si>
    <t>Бартев Алексей Евгеньевич</t>
  </si>
  <si>
    <t>Разгулова Диана Сергеевна</t>
  </si>
  <si>
    <t xml:space="preserve">Котюргина Снежана Сергеевна </t>
  </si>
  <si>
    <t>Гатаулин Илья Артемович</t>
  </si>
  <si>
    <t>Левочкина Елизавета Максимовна</t>
  </si>
  <si>
    <t>5Г</t>
  </si>
  <si>
    <t>Соловьева Екатерина Евгеньевна</t>
  </si>
  <si>
    <t xml:space="preserve">Костенко Наталья  Юрьевна </t>
  </si>
  <si>
    <t>Моисеенко Кирилл Денисович</t>
  </si>
  <si>
    <t>Вдовин Даниил Анатольевич</t>
  </si>
  <si>
    <t>Абышева Каникей Абдикоримовна</t>
  </si>
  <si>
    <t>Ткачев Михаил Сергеевич</t>
  </si>
  <si>
    <t>Полозов Семен Васильевич</t>
  </si>
  <si>
    <t>Линник Александра Максимовна</t>
  </si>
  <si>
    <t>Суханова Любовь Дмитриевна</t>
  </si>
  <si>
    <t>Шишунова Мария Константиновна</t>
  </si>
  <si>
    <t>Чирков Максим Сергеевич</t>
  </si>
  <si>
    <t>Лысенко Михаил Максимович</t>
  </si>
  <si>
    <t>Александрова Екатерина Максимовна</t>
  </si>
  <si>
    <t>Головкин Матвей Александрович</t>
  </si>
  <si>
    <t>Камаева Аделина Олеговна</t>
  </si>
  <si>
    <t>Егорова Анастасия Николаевна</t>
  </si>
  <si>
    <t>Янина Алина Ильинична</t>
  </si>
  <si>
    <t>9А</t>
  </si>
  <si>
    <t>Виноградова Анастасия Дмитриевна</t>
  </si>
  <si>
    <t>9В</t>
  </si>
  <si>
    <t>призер</t>
  </si>
  <si>
    <t>Климова Полина Александровна</t>
  </si>
  <si>
    <t>Кицак Владислав Дмитриевич</t>
  </si>
  <si>
    <t>Губин Богдан Витальевич</t>
  </si>
  <si>
    <t>Подольская Виктория Александровна</t>
  </si>
  <si>
    <t>Коршемлюк Анна Яновна</t>
  </si>
  <si>
    <t>9Б</t>
  </si>
  <si>
    <t>Галина Римма Сергеевна</t>
  </si>
  <si>
    <t>Максимчик Мария Александровна</t>
  </si>
  <si>
    <t>Дринова Екатерина Евгеньевна</t>
  </si>
  <si>
    <t>Сташун Глеб Родионович</t>
  </si>
  <si>
    <t>Королькова Полина Васильевна</t>
  </si>
  <si>
    <t>Киященко Виктория Витальевна</t>
  </si>
  <si>
    <t>Полуяктова Диана Витальевна</t>
  </si>
  <si>
    <t>Дубровина Полина Агдреевна</t>
  </si>
  <si>
    <t>Веснина Валерия Эдуардовна</t>
  </si>
  <si>
    <t>Михалева Анастасия Сергеевна</t>
  </si>
  <si>
    <t>Леуто Анастасия Андреевна</t>
  </si>
  <si>
    <t>Дубленникова Софья Ивановна</t>
  </si>
  <si>
    <t>Корда Валерия Дмитриевна</t>
  </si>
  <si>
    <t>Абдулмеджидова Марина Руслановна</t>
  </si>
  <si>
    <t>7А</t>
  </si>
  <si>
    <t>Соколова Дарья Андреевна</t>
  </si>
  <si>
    <t>Наймушина Жанна Викторовна</t>
  </si>
  <si>
    <t>Гизатуллина Аделина Ринатовна</t>
  </si>
  <si>
    <t>7Б</t>
  </si>
  <si>
    <t>Вербицкая Любовь Викторовна</t>
  </si>
  <si>
    <t>Седова Таисия Алексеевна</t>
  </si>
  <si>
    <t>Щир Виктория Сергеевна</t>
  </si>
  <si>
    <t>Окатова София Алексеевна</t>
  </si>
  <si>
    <t>Ершова Екатерина Васильевна</t>
  </si>
  <si>
    <t>Лопатина Мария Николаевна</t>
  </si>
  <si>
    <t>Юрченко Каролина Валерьевна</t>
  </si>
  <si>
    <t>8А</t>
  </si>
  <si>
    <t>Реймер Тамара Сергеевна</t>
  </si>
  <si>
    <t>8В</t>
  </si>
  <si>
    <t>Давлетшина Валерия Хабибовна</t>
  </si>
  <si>
    <t>8Б</t>
  </si>
  <si>
    <t>Витушкин Кирилл Андреевич</t>
  </si>
  <si>
    <t>Байкова Валерия Николаевна</t>
  </si>
  <si>
    <t>Трапезникова Вероника Владимировна</t>
  </si>
  <si>
    <t>Петракова Ксения Виталиевна</t>
  </si>
  <si>
    <t>Андрюнина Валерия Викторовна</t>
  </si>
  <si>
    <t>Валуйский Иван Назарович</t>
  </si>
  <si>
    <t>Антонюженко Ника Дмитриевна</t>
  </si>
  <si>
    <t>Светличная Елизавета Ивановна</t>
  </si>
  <si>
    <t>Мартынкова Алина Александровна</t>
  </si>
  <si>
    <t>Плетнева Юлия Ивановна</t>
  </si>
  <si>
    <t>Чангли Екатерина Александровна</t>
  </si>
  <si>
    <t>Коршунов Сергей Александрович</t>
  </si>
  <si>
    <t>Кузьмина Анна Викторовна</t>
  </si>
  <si>
    <t>Коршунов Кирилл Александрович</t>
  </si>
  <si>
    <t>Власов Владислав Вячеславович</t>
  </si>
  <si>
    <t>Горелов Даниил Евгеньевич</t>
  </si>
  <si>
    <t>Душин Максим Алексеевич</t>
  </si>
  <si>
    <t xml:space="preserve">победитель </t>
  </si>
  <si>
    <t>Короткова Екатерина Валерьевна</t>
  </si>
  <si>
    <t>6В</t>
  </si>
  <si>
    <t>Костенко Наталья Юрьевна</t>
  </si>
  <si>
    <t>Жвинклис Кристина Константиновна</t>
  </si>
  <si>
    <t>6А</t>
  </si>
  <si>
    <t>Панченко Евангелина Артемовна</t>
  </si>
  <si>
    <t>6Б</t>
  </si>
  <si>
    <t>Попова Софья Андреевна</t>
  </si>
  <si>
    <t>Семенова Кира Денисовна</t>
  </si>
  <si>
    <t>Сальникова Елизавета Евгеньевна</t>
  </si>
  <si>
    <t>Коляда Николай Валерьевич</t>
  </si>
  <si>
    <t>Муравых Кира Денисовна</t>
  </si>
  <si>
    <t>Рысалиев Даниил Майрамбекович</t>
  </si>
  <si>
    <t>Григорьева Марина Антоновна</t>
  </si>
  <si>
    <t>Гурьянова Ульяна Александровна</t>
  </si>
  <si>
    <t>Куприна Маргарита Юрьевнап</t>
  </si>
  <si>
    <t>4А</t>
  </si>
  <si>
    <t>МОУ "СОШ № 39 им. Г.А.Чернова" г. Воркуты</t>
  </si>
  <si>
    <t>Стяжкова Татьяна Ивановна</t>
  </si>
  <si>
    <t>Михейкин Арсений Дмитриевич</t>
  </si>
  <si>
    <t>Пономаренко Полина Евгеньевна</t>
  </si>
  <si>
    <t>Тишкова Александра Ильинична</t>
  </si>
  <si>
    <t>Жуковец Роман Александрович</t>
  </si>
  <si>
    <t>Сушко Кристина Максимовна</t>
  </si>
  <si>
    <t>Слепцов Артем Вячеславович</t>
  </si>
  <si>
    <t>Яворский Сергей Анатольевич</t>
  </si>
  <si>
    <t>4В</t>
  </si>
  <si>
    <t>Гончаренко Полина Сергеевна</t>
  </si>
  <si>
    <t>Жвинклис Егор Константинович</t>
  </si>
  <si>
    <t>Картакова Мария Андреевна</t>
  </si>
  <si>
    <t>Кучаева Ангелина Петровна</t>
  </si>
  <si>
    <t>Глушаков Роман Владимирович</t>
  </si>
  <si>
    <t>Аноп Виктория Сергеевна</t>
  </si>
  <si>
    <t>Лямина Екатерина Максимовна</t>
  </si>
  <si>
    <t>Бузмакова Маргарита Васильевна</t>
  </si>
  <si>
    <t>Сильвановский Артём Евгеньевич</t>
  </si>
  <si>
    <t>Костарев Владислав Николаевич</t>
  </si>
  <si>
    <t>Победитель</t>
  </si>
  <si>
    <t>Призер</t>
  </si>
  <si>
    <t>Бороздина Кристина Александровна</t>
  </si>
  <si>
    <t>4Б</t>
  </si>
  <si>
    <t>Максакова Алина Романовна</t>
  </si>
  <si>
    <t>Калайда Дарина Александровна</t>
  </si>
  <si>
    <t>Рысев Илья Сергеевич</t>
  </si>
  <si>
    <t>Русанов Роман Дмитриевич</t>
  </si>
  <si>
    <t>Филатов Роман Павлович</t>
  </si>
  <si>
    <t>Шучалин Максим Сергеевич</t>
  </si>
  <si>
    <t>Антонова Николь Николаевна</t>
  </si>
  <si>
    <t>Васильев Михаил Макситмович</t>
  </si>
  <si>
    <t>Шевцова Кристина Дмитриевна</t>
  </si>
  <si>
    <t>Вьюговская Варвара Николаевна</t>
  </si>
  <si>
    <t>Участник</t>
  </si>
  <si>
    <t>Краскевич Дарья Олеговна</t>
  </si>
  <si>
    <t>Руденко Максим Андреевич</t>
  </si>
  <si>
    <t>Соколенко Святослав Сергеевич</t>
  </si>
  <si>
    <t>Рамазанова Рамазан Асретович</t>
  </si>
  <si>
    <t>Кожевников Тимофей Романович</t>
  </si>
  <si>
    <t>Итоговые результаты школьного этапа всероссийской олимпиады 2023 года по русскому языку</t>
  </si>
  <si>
    <t>Кашапона Алина Азатовна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</si>
</sst>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10" fontId="2" fillId="2" borderId="1" xfId="0" applyNumberFormat="1" applyFont="1" applyFill="1" applyBorder="1" applyAlignment="1">
      <alignment horizontal="center" vertical="center"/>
    </xf>
    <xf numFmtId="0" fontId="3" fillId="0" borderId="0" xfId="0" applyFont="1"/>
    <xf numFmtId="0" fontId="4" fillId="3" borderId="1" xfId="0" applyFont="1" applyFill="1" applyBorder="1" applyAlignment="1">
      <alignment vertical="top" wrapText="1"/>
    </xf>
    <xf numFmtId="1" fontId="4" fillId="3" borderId="1" xfId="0" applyNumberFormat="1" applyFont="1" applyFill="1" applyBorder="1" applyAlignment="1">
      <alignment horizontal="center" vertical="top" wrapText="1"/>
    </xf>
    <xf numFmtId="0" fontId="4" fillId="3" borderId="1" xfId="0" applyFont="1" applyFill="1" applyBorder="1" applyAlignment="1">
      <alignment horizontal="center" vertical="top" wrapText="1"/>
    </xf>
    <xf numFmtId="1" fontId="4" fillId="3" borderId="1" xfId="0" applyNumberFormat="1" applyFont="1" applyFill="1" applyBorder="1" applyAlignment="1">
      <alignment vertical="top" wrapText="1"/>
    </xf>
    <xf numFmtId="1" fontId="2" fillId="2" borderId="1" xfId="0" applyNumberFormat="1" applyFont="1" applyFill="1" applyBorder="1" applyAlignment="1">
      <alignment horizontal="center"/>
    </xf>
    <xf numFmtId="10" fontId="2" fillId="2" borderId="1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49" fontId="4" fillId="3" borderId="1" xfId="0" applyNumberFormat="1" applyFont="1" applyFill="1" applyBorder="1" applyAlignment="1">
      <alignment horizontal="left" vertical="top"/>
    </xf>
    <xf numFmtId="1" fontId="4" fillId="3" borderId="1" xfId="0" applyNumberFormat="1" applyFont="1" applyFill="1" applyBorder="1" applyAlignment="1">
      <alignment horizontal="center" vertical="top"/>
    </xf>
    <xf numFmtId="49" fontId="4" fillId="3" borderId="1" xfId="0" applyNumberFormat="1" applyFont="1" applyFill="1" applyBorder="1" applyAlignment="1">
      <alignment vertical="top"/>
    </xf>
    <xf numFmtId="1" fontId="4" fillId="3" borderId="1" xfId="0" applyNumberFormat="1" applyFont="1" applyFill="1" applyBorder="1" applyAlignment="1">
      <alignment vertical="top"/>
    </xf>
    <xf numFmtId="0" fontId="4" fillId="3" borderId="1" xfId="0" applyFont="1" applyFill="1" applyBorder="1"/>
    <xf numFmtId="1" fontId="4" fillId="3" borderId="1" xfId="0" applyNumberFormat="1" applyFont="1" applyFill="1" applyBorder="1" applyAlignment="1">
      <alignment horizontal="left" vertical="top"/>
    </xf>
    <xf numFmtId="0" fontId="4" fillId="3" borderId="1" xfId="0" applyFont="1" applyFill="1" applyBorder="1" applyAlignment="1">
      <alignment horizontal="left"/>
    </xf>
    <xf numFmtId="1" fontId="4" fillId="3" borderId="1" xfId="0" applyNumberFormat="1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3" borderId="1" xfId="0" applyFont="1" applyFill="1" applyBorder="1" applyAlignment="1"/>
    <xf numFmtId="1" fontId="4" fillId="3" borderId="1" xfId="0" applyNumberFormat="1" applyFont="1" applyFill="1" applyBorder="1" applyAlignment="1"/>
    <xf numFmtId="0" fontId="4" fillId="3" borderId="1" xfId="0" applyFont="1" applyFill="1" applyBorder="1" applyAlignment="1">
      <alignment horizontal="left" vertical="top" wrapText="1"/>
    </xf>
    <xf numFmtId="0" fontId="4" fillId="3" borderId="1" xfId="0" applyNumberFormat="1" applyFont="1" applyFill="1" applyBorder="1" applyAlignment="1">
      <alignment horizontal="center" vertical="top"/>
    </xf>
    <xf numFmtId="49" fontId="4" fillId="3" borderId="1" xfId="0" applyNumberFormat="1" applyFont="1" applyFill="1" applyBorder="1" applyAlignment="1">
      <alignment vertical="top" wrapText="1"/>
    </xf>
    <xf numFmtId="49" fontId="4" fillId="3" borderId="1" xfId="0" applyNumberFormat="1" applyFont="1" applyFill="1" applyBorder="1" applyAlignment="1">
      <alignment horizontal="left" vertical="top" wrapText="1"/>
    </xf>
    <xf numFmtId="0" fontId="4" fillId="3" borderId="1" xfId="0" applyFont="1" applyFill="1" applyBorder="1" applyAlignment="1">
      <alignment wrapText="1"/>
    </xf>
    <xf numFmtId="0" fontId="4" fillId="3" borderId="1" xfId="0" applyFont="1" applyFill="1" applyBorder="1" applyAlignment="1">
      <alignment vertical="top"/>
    </xf>
    <xf numFmtId="0" fontId="4" fillId="3" borderId="1" xfId="0" applyFont="1" applyFill="1" applyBorder="1" applyAlignment="1">
      <alignment horizontal="left" vertical="top"/>
    </xf>
    <xf numFmtId="1" fontId="4" fillId="3" borderId="1" xfId="0" applyNumberFormat="1" applyFont="1" applyFill="1" applyBorder="1" applyAlignment="1">
      <alignment horizontal="left" vertical="top" wrapText="1"/>
    </xf>
    <xf numFmtId="0" fontId="4" fillId="3" borderId="1" xfId="0" applyFont="1" applyFill="1" applyBorder="1" applyAlignment="1">
      <alignment horizontal="left" wrapText="1"/>
    </xf>
    <xf numFmtId="0" fontId="1" fillId="0" borderId="0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3"/>
  <sheetViews>
    <sheetView tabSelected="1" zoomScale="90" zoomScaleNormal="90" workbookViewId="0">
      <selection activeCell="A5" sqref="A5"/>
    </sheetView>
  </sheetViews>
  <sheetFormatPr defaultColWidth="9.140625" defaultRowHeight="15.75" x14ac:dyDescent="0.25"/>
  <cols>
    <col min="1" max="1" width="43.5703125" style="3" customWidth="1"/>
    <col min="2" max="2" width="8.42578125" style="3" bestFit="1" customWidth="1"/>
    <col min="3" max="3" width="9.140625" style="3"/>
    <col min="4" max="4" width="48.85546875" style="3" customWidth="1"/>
    <col min="5" max="5" width="36.28515625" style="3" customWidth="1"/>
    <col min="6" max="12" width="9.140625" style="3"/>
    <col min="13" max="13" width="12.85546875" style="3" bestFit="1" customWidth="1"/>
    <col min="14" max="16384" width="9.140625" style="3"/>
  </cols>
  <sheetData>
    <row r="1" spans="1:13" ht="22.5" x14ac:dyDescent="0.25">
      <c r="A1" s="31" t="s">
        <v>202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</row>
    <row r="2" spans="1:13" x14ac:dyDescent="0.25">
      <c r="A2" s="1" t="s">
        <v>22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11</v>
      </c>
      <c r="L2" s="2" t="s">
        <v>12</v>
      </c>
      <c r="M2" s="1" t="s">
        <v>13</v>
      </c>
    </row>
    <row r="3" spans="1:13" x14ac:dyDescent="0.25">
      <c r="A3" s="32" t="s">
        <v>14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</row>
    <row r="4" spans="1:13" x14ac:dyDescent="0.25">
      <c r="A4" s="4" t="s">
        <v>160</v>
      </c>
      <c r="B4" s="5"/>
      <c r="C4" s="6" t="s">
        <v>161</v>
      </c>
      <c r="D4" s="6" t="s">
        <v>162</v>
      </c>
      <c r="E4" s="4" t="s">
        <v>163</v>
      </c>
      <c r="F4" s="5">
        <v>3</v>
      </c>
      <c r="G4" s="5">
        <v>5</v>
      </c>
      <c r="H4" s="5">
        <v>4</v>
      </c>
      <c r="I4" s="5">
        <v>3</v>
      </c>
      <c r="J4" s="5">
        <v>7</v>
      </c>
      <c r="K4" s="8">
        <f t="shared" ref="K4:K12" si="0">SUM(F4:J4)</f>
        <v>22</v>
      </c>
      <c r="L4" s="9">
        <f>K4/26</f>
        <v>0.84615384615384615</v>
      </c>
      <c r="M4" s="10" t="s">
        <v>182</v>
      </c>
    </row>
    <row r="5" spans="1:13" x14ac:dyDescent="0.25">
      <c r="A5" s="11" t="s">
        <v>203</v>
      </c>
      <c r="B5" s="12"/>
      <c r="C5" s="6" t="s">
        <v>161</v>
      </c>
      <c r="D5" s="6" t="s">
        <v>162</v>
      </c>
      <c r="E5" s="4" t="s">
        <v>163</v>
      </c>
      <c r="F5" s="12">
        <v>2</v>
      </c>
      <c r="G5" s="12">
        <v>5</v>
      </c>
      <c r="H5" s="12">
        <v>4</v>
      </c>
      <c r="I5" s="12">
        <v>4</v>
      </c>
      <c r="J5" s="12">
        <v>7</v>
      </c>
      <c r="K5" s="8">
        <v>22</v>
      </c>
      <c r="L5" s="9">
        <f t="shared" ref="L5:L31" si="1">K5/26</f>
        <v>0.84615384615384615</v>
      </c>
      <c r="M5" s="10" t="s">
        <v>182</v>
      </c>
    </row>
    <row r="6" spans="1:13" x14ac:dyDescent="0.25">
      <c r="A6" s="4" t="s">
        <v>164</v>
      </c>
      <c r="B6" s="5"/>
      <c r="C6" s="6" t="s">
        <v>161</v>
      </c>
      <c r="D6" s="6" t="s">
        <v>162</v>
      </c>
      <c r="E6" s="4" t="s">
        <v>163</v>
      </c>
      <c r="F6" s="5">
        <v>2</v>
      </c>
      <c r="G6" s="5">
        <v>5</v>
      </c>
      <c r="H6" s="5">
        <v>3</v>
      </c>
      <c r="I6" s="5">
        <v>5</v>
      </c>
      <c r="J6" s="5">
        <v>6</v>
      </c>
      <c r="K6" s="8">
        <f t="shared" si="0"/>
        <v>21</v>
      </c>
      <c r="L6" s="9">
        <f t="shared" si="1"/>
        <v>0.80769230769230771</v>
      </c>
      <c r="M6" s="10" t="s">
        <v>183</v>
      </c>
    </row>
    <row r="7" spans="1:13" x14ac:dyDescent="0.25">
      <c r="A7" s="4" t="s">
        <v>165</v>
      </c>
      <c r="B7" s="5"/>
      <c r="C7" s="6" t="s">
        <v>161</v>
      </c>
      <c r="D7" s="6" t="s">
        <v>162</v>
      </c>
      <c r="E7" s="4" t="s">
        <v>163</v>
      </c>
      <c r="F7" s="5">
        <v>1</v>
      </c>
      <c r="G7" s="5">
        <v>5</v>
      </c>
      <c r="H7" s="5">
        <v>3</v>
      </c>
      <c r="I7" s="5">
        <v>4</v>
      </c>
      <c r="J7" s="5">
        <v>8</v>
      </c>
      <c r="K7" s="8">
        <f t="shared" si="0"/>
        <v>21</v>
      </c>
      <c r="L7" s="9">
        <f t="shared" si="1"/>
        <v>0.80769230769230771</v>
      </c>
      <c r="M7" s="10" t="s">
        <v>183</v>
      </c>
    </row>
    <row r="8" spans="1:13" x14ac:dyDescent="0.25">
      <c r="A8" s="11" t="s">
        <v>166</v>
      </c>
      <c r="B8" s="12"/>
      <c r="C8" s="6" t="s">
        <v>161</v>
      </c>
      <c r="D8" s="6" t="s">
        <v>162</v>
      </c>
      <c r="E8" s="4" t="s">
        <v>163</v>
      </c>
      <c r="F8" s="12">
        <v>1</v>
      </c>
      <c r="G8" s="12">
        <v>5</v>
      </c>
      <c r="H8" s="12">
        <v>4</v>
      </c>
      <c r="I8" s="12">
        <v>4</v>
      </c>
      <c r="J8" s="12">
        <v>6</v>
      </c>
      <c r="K8" s="8">
        <f t="shared" si="0"/>
        <v>20</v>
      </c>
      <c r="L8" s="9">
        <f t="shared" si="1"/>
        <v>0.76923076923076927</v>
      </c>
      <c r="M8" s="10" t="s">
        <v>183</v>
      </c>
    </row>
    <row r="9" spans="1:13" x14ac:dyDescent="0.25">
      <c r="A9" s="11" t="s">
        <v>167</v>
      </c>
      <c r="B9" s="12"/>
      <c r="C9" s="12" t="s">
        <v>161</v>
      </c>
      <c r="D9" s="6" t="s">
        <v>162</v>
      </c>
      <c r="E9" s="4" t="s">
        <v>163</v>
      </c>
      <c r="F9" s="12">
        <v>3</v>
      </c>
      <c r="G9" s="12">
        <v>5</v>
      </c>
      <c r="H9" s="12">
        <v>3</v>
      </c>
      <c r="I9" s="12">
        <v>4</v>
      </c>
      <c r="J9" s="12">
        <v>5</v>
      </c>
      <c r="K9" s="8">
        <f t="shared" si="0"/>
        <v>20</v>
      </c>
      <c r="L9" s="9">
        <f t="shared" si="1"/>
        <v>0.76923076923076927</v>
      </c>
      <c r="M9" s="10" t="s">
        <v>183</v>
      </c>
    </row>
    <row r="10" spans="1:13" x14ac:dyDescent="0.25">
      <c r="A10" s="11" t="s">
        <v>168</v>
      </c>
      <c r="B10" s="12"/>
      <c r="C10" s="12" t="s">
        <v>161</v>
      </c>
      <c r="D10" s="6" t="s">
        <v>162</v>
      </c>
      <c r="E10" s="4" t="s">
        <v>163</v>
      </c>
      <c r="F10" s="12">
        <v>2</v>
      </c>
      <c r="G10" s="12">
        <v>5</v>
      </c>
      <c r="H10" s="12">
        <v>4</v>
      </c>
      <c r="I10" s="12">
        <v>3</v>
      </c>
      <c r="J10" s="12">
        <v>6</v>
      </c>
      <c r="K10" s="8">
        <f t="shared" si="0"/>
        <v>20</v>
      </c>
      <c r="L10" s="9">
        <f t="shared" si="1"/>
        <v>0.76923076923076927</v>
      </c>
      <c r="M10" s="10" t="s">
        <v>183</v>
      </c>
    </row>
    <row r="11" spans="1:13" x14ac:dyDescent="0.25">
      <c r="A11" s="15" t="s">
        <v>169</v>
      </c>
      <c r="B11" s="12"/>
      <c r="C11" s="12" t="s">
        <v>161</v>
      </c>
      <c r="D11" s="6" t="s">
        <v>162</v>
      </c>
      <c r="E11" s="4" t="s">
        <v>163</v>
      </c>
      <c r="F11" s="12">
        <v>0</v>
      </c>
      <c r="G11" s="12">
        <v>5</v>
      </c>
      <c r="H11" s="12">
        <v>3</v>
      </c>
      <c r="I11" s="12">
        <v>4</v>
      </c>
      <c r="J11" s="12">
        <v>5</v>
      </c>
      <c r="K11" s="8">
        <f t="shared" si="0"/>
        <v>17</v>
      </c>
      <c r="L11" s="9">
        <f t="shared" si="1"/>
        <v>0.65384615384615385</v>
      </c>
      <c r="M11" s="10" t="s">
        <v>183</v>
      </c>
    </row>
    <row r="12" spans="1:13" x14ac:dyDescent="0.25">
      <c r="A12" s="15" t="s">
        <v>184</v>
      </c>
      <c r="B12" s="12"/>
      <c r="C12" s="12" t="s">
        <v>185</v>
      </c>
      <c r="D12" s="6" t="s">
        <v>162</v>
      </c>
      <c r="E12" s="4" t="s">
        <v>186</v>
      </c>
      <c r="F12" s="12">
        <v>2</v>
      </c>
      <c r="G12" s="12">
        <v>5</v>
      </c>
      <c r="H12" s="12">
        <v>0</v>
      </c>
      <c r="I12" s="12">
        <v>5</v>
      </c>
      <c r="J12" s="12">
        <v>1</v>
      </c>
      <c r="K12" s="8">
        <f t="shared" si="0"/>
        <v>13</v>
      </c>
      <c r="L12" s="9">
        <f t="shared" si="1"/>
        <v>0.5</v>
      </c>
      <c r="M12" s="10" t="s">
        <v>183</v>
      </c>
    </row>
    <row r="13" spans="1:13" x14ac:dyDescent="0.25">
      <c r="A13" s="4" t="s">
        <v>170</v>
      </c>
      <c r="B13" s="5"/>
      <c r="C13" s="6" t="s">
        <v>171</v>
      </c>
      <c r="D13" s="6" t="s">
        <v>162</v>
      </c>
      <c r="E13" s="4" t="s">
        <v>172</v>
      </c>
      <c r="F13" s="5">
        <v>2</v>
      </c>
      <c r="G13" s="5">
        <v>5</v>
      </c>
      <c r="H13" s="5">
        <v>1</v>
      </c>
      <c r="I13" s="5">
        <v>5</v>
      </c>
      <c r="J13" s="5">
        <v>0</v>
      </c>
      <c r="K13" s="8">
        <v>13</v>
      </c>
      <c r="L13" s="9">
        <f t="shared" si="1"/>
        <v>0.5</v>
      </c>
      <c r="M13" s="10" t="s">
        <v>183</v>
      </c>
    </row>
    <row r="14" spans="1:13" x14ac:dyDescent="0.25">
      <c r="A14" s="4" t="s">
        <v>187</v>
      </c>
      <c r="B14" s="5"/>
      <c r="C14" s="6" t="s">
        <v>185</v>
      </c>
      <c r="D14" s="6" t="s">
        <v>162</v>
      </c>
      <c r="E14" s="4" t="s">
        <v>186</v>
      </c>
      <c r="F14" s="5">
        <v>3</v>
      </c>
      <c r="G14" s="5">
        <v>5</v>
      </c>
      <c r="H14" s="5">
        <v>0</v>
      </c>
      <c r="I14" s="5">
        <v>5</v>
      </c>
      <c r="J14" s="5">
        <v>0</v>
      </c>
      <c r="K14" s="8">
        <v>13</v>
      </c>
      <c r="L14" s="9">
        <f t="shared" si="1"/>
        <v>0.5</v>
      </c>
      <c r="M14" s="10" t="s">
        <v>183</v>
      </c>
    </row>
    <row r="15" spans="1:13" x14ac:dyDescent="0.25">
      <c r="A15" s="11" t="s">
        <v>173</v>
      </c>
      <c r="B15" s="12"/>
      <c r="C15" s="6" t="s">
        <v>171</v>
      </c>
      <c r="D15" s="6" t="s">
        <v>162</v>
      </c>
      <c r="E15" s="4" t="s">
        <v>172</v>
      </c>
      <c r="F15" s="12">
        <v>0</v>
      </c>
      <c r="G15" s="12">
        <v>5</v>
      </c>
      <c r="H15" s="12">
        <v>1</v>
      </c>
      <c r="I15" s="12">
        <v>4</v>
      </c>
      <c r="J15" s="12">
        <v>0</v>
      </c>
      <c r="K15" s="8">
        <v>10</v>
      </c>
      <c r="L15" s="9">
        <f t="shared" si="1"/>
        <v>0.38461538461538464</v>
      </c>
      <c r="M15" s="10" t="s">
        <v>196</v>
      </c>
    </row>
    <row r="16" spans="1:13" x14ac:dyDescent="0.25">
      <c r="A16" s="15" t="s">
        <v>174</v>
      </c>
      <c r="B16" s="12"/>
      <c r="C16" s="6" t="s">
        <v>171</v>
      </c>
      <c r="D16" s="6" t="s">
        <v>162</v>
      </c>
      <c r="E16" s="4" t="s">
        <v>172</v>
      </c>
      <c r="F16" s="12">
        <v>0</v>
      </c>
      <c r="G16" s="12">
        <v>5</v>
      </c>
      <c r="H16" s="12">
        <v>1</v>
      </c>
      <c r="I16" s="12">
        <v>4</v>
      </c>
      <c r="J16" s="12">
        <v>0</v>
      </c>
      <c r="K16" s="8">
        <v>10</v>
      </c>
      <c r="L16" s="9">
        <f t="shared" si="1"/>
        <v>0.38461538461538464</v>
      </c>
      <c r="M16" s="10" t="s">
        <v>196</v>
      </c>
    </row>
    <row r="17" spans="1:13" x14ac:dyDescent="0.25">
      <c r="A17" s="15" t="s">
        <v>188</v>
      </c>
      <c r="B17" s="12"/>
      <c r="C17" s="6" t="s">
        <v>185</v>
      </c>
      <c r="D17" s="6" t="s">
        <v>162</v>
      </c>
      <c r="E17" s="4" t="s">
        <v>186</v>
      </c>
      <c r="F17" s="12">
        <v>0</v>
      </c>
      <c r="G17" s="12">
        <v>5</v>
      </c>
      <c r="H17" s="12">
        <v>0</v>
      </c>
      <c r="I17" s="12">
        <v>5</v>
      </c>
      <c r="J17" s="12">
        <v>0</v>
      </c>
      <c r="K17" s="8">
        <v>10</v>
      </c>
      <c r="L17" s="9">
        <f t="shared" si="1"/>
        <v>0.38461538461538464</v>
      </c>
      <c r="M17" s="10" t="s">
        <v>196</v>
      </c>
    </row>
    <row r="18" spans="1:13" x14ac:dyDescent="0.25">
      <c r="A18" s="15" t="s">
        <v>189</v>
      </c>
      <c r="B18" s="12"/>
      <c r="C18" s="6" t="s">
        <v>185</v>
      </c>
      <c r="D18" s="6" t="s">
        <v>162</v>
      </c>
      <c r="E18" s="4" t="s">
        <v>186</v>
      </c>
      <c r="F18" s="12">
        <v>1</v>
      </c>
      <c r="G18" s="12">
        <v>5</v>
      </c>
      <c r="H18" s="12">
        <v>0</v>
      </c>
      <c r="I18" s="12">
        <v>3</v>
      </c>
      <c r="J18" s="12">
        <v>1</v>
      </c>
      <c r="K18" s="8">
        <v>10</v>
      </c>
      <c r="L18" s="9">
        <f t="shared" si="1"/>
        <v>0.38461538461538464</v>
      </c>
      <c r="M18" s="10" t="s">
        <v>196</v>
      </c>
    </row>
    <row r="19" spans="1:13" x14ac:dyDescent="0.25">
      <c r="A19" s="15" t="s">
        <v>190</v>
      </c>
      <c r="B19" s="12"/>
      <c r="C19" s="6" t="s">
        <v>185</v>
      </c>
      <c r="D19" s="6" t="s">
        <v>162</v>
      </c>
      <c r="E19" s="4" t="s">
        <v>186</v>
      </c>
      <c r="F19" s="12">
        <v>0</v>
      </c>
      <c r="G19" s="12">
        <v>4</v>
      </c>
      <c r="H19" s="12">
        <v>0</v>
      </c>
      <c r="I19" s="12">
        <v>5</v>
      </c>
      <c r="J19" s="12">
        <v>0</v>
      </c>
      <c r="K19" s="8">
        <v>9</v>
      </c>
      <c r="L19" s="9">
        <f t="shared" si="1"/>
        <v>0.34615384615384615</v>
      </c>
      <c r="M19" s="10" t="s">
        <v>196</v>
      </c>
    </row>
    <row r="20" spans="1:13" x14ac:dyDescent="0.25">
      <c r="A20" s="17" t="s">
        <v>175</v>
      </c>
      <c r="B20" s="18"/>
      <c r="C20" s="6" t="s">
        <v>171</v>
      </c>
      <c r="D20" s="6" t="s">
        <v>162</v>
      </c>
      <c r="E20" s="4" t="s">
        <v>172</v>
      </c>
      <c r="F20" s="18">
        <v>0</v>
      </c>
      <c r="G20" s="18">
        <v>5</v>
      </c>
      <c r="H20" s="18">
        <v>0</v>
      </c>
      <c r="I20" s="18">
        <v>3</v>
      </c>
      <c r="J20" s="18">
        <v>0</v>
      </c>
      <c r="K20" s="8">
        <v>8</v>
      </c>
      <c r="L20" s="9">
        <f t="shared" si="1"/>
        <v>0.30769230769230771</v>
      </c>
      <c r="M20" s="10" t="s">
        <v>196</v>
      </c>
    </row>
    <row r="21" spans="1:13" x14ac:dyDescent="0.25">
      <c r="A21" s="11" t="s">
        <v>176</v>
      </c>
      <c r="B21" s="12"/>
      <c r="C21" s="6" t="s">
        <v>171</v>
      </c>
      <c r="D21" s="6" t="s">
        <v>162</v>
      </c>
      <c r="E21" s="4" t="s">
        <v>172</v>
      </c>
      <c r="F21" s="12">
        <v>0</v>
      </c>
      <c r="G21" s="12">
        <v>5</v>
      </c>
      <c r="H21" s="12">
        <v>1</v>
      </c>
      <c r="I21" s="12">
        <v>2</v>
      </c>
      <c r="J21" s="12">
        <v>0</v>
      </c>
      <c r="K21" s="8">
        <v>8</v>
      </c>
      <c r="L21" s="9">
        <f t="shared" si="1"/>
        <v>0.30769230769230771</v>
      </c>
      <c r="M21" s="10" t="s">
        <v>196</v>
      </c>
    </row>
    <row r="22" spans="1:13" x14ac:dyDescent="0.25">
      <c r="A22" s="11" t="s">
        <v>191</v>
      </c>
      <c r="B22" s="12"/>
      <c r="C22" s="6" t="s">
        <v>185</v>
      </c>
      <c r="D22" s="6" t="s">
        <v>162</v>
      </c>
      <c r="E22" s="4" t="s">
        <v>186</v>
      </c>
      <c r="F22" s="12">
        <v>0</v>
      </c>
      <c r="G22" s="12">
        <v>4</v>
      </c>
      <c r="H22" s="12">
        <v>0</v>
      </c>
      <c r="I22" s="12">
        <v>3</v>
      </c>
      <c r="J22" s="12">
        <v>1</v>
      </c>
      <c r="K22" s="8">
        <v>8</v>
      </c>
      <c r="L22" s="9">
        <f t="shared" si="1"/>
        <v>0.30769230769230771</v>
      </c>
      <c r="M22" s="10" t="s">
        <v>196</v>
      </c>
    </row>
    <row r="23" spans="1:13" x14ac:dyDescent="0.25">
      <c r="A23" s="11" t="s">
        <v>192</v>
      </c>
      <c r="B23" s="12"/>
      <c r="C23" s="6" t="s">
        <v>185</v>
      </c>
      <c r="D23" s="6" t="s">
        <v>162</v>
      </c>
      <c r="E23" s="4" t="s">
        <v>186</v>
      </c>
      <c r="F23" s="12">
        <v>0</v>
      </c>
      <c r="G23" s="12">
        <v>3</v>
      </c>
      <c r="H23" s="12">
        <v>0</v>
      </c>
      <c r="I23" s="12">
        <v>5</v>
      </c>
      <c r="J23" s="12">
        <v>0</v>
      </c>
      <c r="K23" s="8">
        <v>8</v>
      </c>
      <c r="L23" s="9">
        <f t="shared" si="1"/>
        <v>0.30769230769230771</v>
      </c>
      <c r="M23" s="10" t="s">
        <v>196</v>
      </c>
    </row>
    <row r="24" spans="1:13" x14ac:dyDescent="0.25">
      <c r="A24" s="11" t="s">
        <v>193</v>
      </c>
      <c r="B24" s="12"/>
      <c r="C24" s="6" t="s">
        <v>185</v>
      </c>
      <c r="D24" s="6" t="s">
        <v>162</v>
      </c>
      <c r="E24" s="4" t="s">
        <v>186</v>
      </c>
      <c r="F24" s="12">
        <v>0</v>
      </c>
      <c r="G24" s="12">
        <v>3</v>
      </c>
      <c r="H24" s="12">
        <v>0</v>
      </c>
      <c r="I24" s="12">
        <v>4</v>
      </c>
      <c r="J24" s="12">
        <v>1</v>
      </c>
      <c r="K24" s="8">
        <v>8</v>
      </c>
      <c r="L24" s="9">
        <f t="shared" si="1"/>
        <v>0.30769230769230771</v>
      </c>
      <c r="M24" s="10" t="s">
        <v>196</v>
      </c>
    </row>
    <row r="25" spans="1:13" x14ac:dyDescent="0.25">
      <c r="A25" s="15" t="s">
        <v>177</v>
      </c>
      <c r="B25" s="12"/>
      <c r="C25" s="6" t="s">
        <v>171</v>
      </c>
      <c r="D25" s="6" t="s">
        <v>162</v>
      </c>
      <c r="E25" s="4" t="s">
        <v>172</v>
      </c>
      <c r="F25" s="12">
        <v>1</v>
      </c>
      <c r="G25" s="12">
        <v>5</v>
      </c>
      <c r="H25" s="12">
        <v>1</v>
      </c>
      <c r="I25" s="12">
        <v>0</v>
      </c>
      <c r="J25" s="12">
        <v>0</v>
      </c>
      <c r="K25" s="8">
        <v>7</v>
      </c>
      <c r="L25" s="9">
        <f t="shared" si="1"/>
        <v>0.26923076923076922</v>
      </c>
      <c r="M25" s="10" t="s">
        <v>196</v>
      </c>
    </row>
    <row r="26" spans="1:13" x14ac:dyDescent="0.25">
      <c r="A26" s="22" t="s">
        <v>178</v>
      </c>
      <c r="B26" s="12"/>
      <c r="C26" s="6" t="s">
        <v>171</v>
      </c>
      <c r="D26" s="6" t="s">
        <v>162</v>
      </c>
      <c r="E26" s="4" t="s">
        <v>172</v>
      </c>
      <c r="F26" s="12">
        <v>0</v>
      </c>
      <c r="G26" s="12">
        <v>5</v>
      </c>
      <c r="H26" s="12">
        <v>0</v>
      </c>
      <c r="I26" s="12">
        <v>2</v>
      </c>
      <c r="J26" s="12">
        <v>0</v>
      </c>
      <c r="K26" s="8">
        <v>7</v>
      </c>
      <c r="L26" s="9">
        <f t="shared" si="1"/>
        <v>0.26923076923076922</v>
      </c>
      <c r="M26" s="10" t="s">
        <v>196</v>
      </c>
    </row>
    <row r="27" spans="1:13" x14ac:dyDescent="0.25">
      <c r="A27" s="22" t="s">
        <v>179</v>
      </c>
      <c r="B27" s="12"/>
      <c r="C27" s="6" t="s">
        <v>171</v>
      </c>
      <c r="D27" s="6" t="s">
        <v>162</v>
      </c>
      <c r="E27" s="4" t="s">
        <v>172</v>
      </c>
      <c r="F27" s="12">
        <v>1</v>
      </c>
      <c r="G27" s="12">
        <v>5</v>
      </c>
      <c r="H27" s="12">
        <v>0</v>
      </c>
      <c r="I27" s="12">
        <v>1</v>
      </c>
      <c r="J27" s="12">
        <v>0</v>
      </c>
      <c r="K27" s="8">
        <v>7</v>
      </c>
      <c r="L27" s="9">
        <f t="shared" si="1"/>
        <v>0.26923076923076922</v>
      </c>
      <c r="M27" s="10" t="s">
        <v>196</v>
      </c>
    </row>
    <row r="28" spans="1:13" x14ac:dyDescent="0.25">
      <c r="A28" s="22" t="s">
        <v>194</v>
      </c>
      <c r="B28" s="12"/>
      <c r="C28" s="6" t="s">
        <v>185</v>
      </c>
      <c r="D28" s="6" t="s">
        <v>162</v>
      </c>
      <c r="E28" s="4" t="s">
        <v>186</v>
      </c>
      <c r="F28" s="12">
        <v>0</v>
      </c>
      <c r="G28" s="12">
        <v>2</v>
      </c>
      <c r="H28" s="12">
        <v>0</v>
      </c>
      <c r="I28" s="12">
        <v>5</v>
      </c>
      <c r="J28" s="12">
        <v>0</v>
      </c>
      <c r="K28" s="8">
        <v>7</v>
      </c>
      <c r="L28" s="9">
        <f t="shared" si="1"/>
        <v>0.26923076923076922</v>
      </c>
      <c r="M28" s="10" t="s">
        <v>196</v>
      </c>
    </row>
    <row r="29" spans="1:13" x14ac:dyDescent="0.25">
      <c r="A29" s="22" t="s">
        <v>195</v>
      </c>
      <c r="B29" s="12"/>
      <c r="C29" s="6" t="s">
        <v>185</v>
      </c>
      <c r="D29" s="6" t="s">
        <v>162</v>
      </c>
      <c r="E29" s="4" t="s">
        <v>186</v>
      </c>
      <c r="F29" s="12">
        <v>0</v>
      </c>
      <c r="G29" s="12">
        <v>2</v>
      </c>
      <c r="H29" s="12">
        <v>0</v>
      </c>
      <c r="I29" s="12">
        <v>5</v>
      </c>
      <c r="J29" s="12">
        <v>0</v>
      </c>
      <c r="K29" s="8">
        <v>7</v>
      </c>
      <c r="L29" s="9">
        <f t="shared" si="1"/>
        <v>0.26923076923076922</v>
      </c>
      <c r="M29" s="10" t="s">
        <v>196</v>
      </c>
    </row>
    <row r="30" spans="1:13" x14ac:dyDescent="0.25">
      <c r="A30" s="11" t="s">
        <v>180</v>
      </c>
      <c r="B30" s="12"/>
      <c r="C30" s="6" t="s">
        <v>171</v>
      </c>
      <c r="D30" s="6" t="s">
        <v>162</v>
      </c>
      <c r="E30" s="4" t="s">
        <v>172</v>
      </c>
      <c r="F30" s="12">
        <v>1</v>
      </c>
      <c r="G30" s="12">
        <v>5</v>
      </c>
      <c r="H30" s="12">
        <v>0</v>
      </c>
      <c r="I30" s="12">
        <v>0</v>
      </c>
      <c r="J30" s="12">
        <v>0</v>
      </c>
      <c r="K30" s="8">
        <v>6</v>
      </c>
      <c r="L30" s="9">
        <f t="shared" si="1"/>
        <v>0.23076923076923078</v>
      </c>
      <c r="M30" s="10" t="s">
        <v>196</v>
      </c>
    </row>
    <row r="31" spans="1:13" x14ac:dyDescent="0.25">
      <c r="A31" s="11" t="s">
        <v>181</v>
      </c>
      <c r="B31" s="12"/>
      <c r="C31" s="6" t="s">
        <v>171</v>
      </c>
      <c r="D31" s="6" t="s">
        <v>162</v>
      </c>
      <c r="E31" s="4" t="s">
        <v>172</v>
      </c>
      <c r="F31" s="12">
        <v>0</v>
      </c>
      <c r="G31" s="12">
        <v>5</v>
      </c>
      <c r="H31" s="12">
        <v>0</v>
      </c>
      <c r="I31" s="12">
        <v>0</v>
      </c>
      <c r="J31" s="12">
        <v>0</v>
      </c>
      <c r="K31" s="8">
        <v>5</v>
      </c>
      <c r="L31" s="9">
        <f t="shared" si="1"/>
        <v>0.19230769230769232</v>
      </c>
      <c r="M31" s="10" t="s">
        <v>196</v>
      </c>
    </row>
    <row r="32" spans="1:13" x14ac:dyDescent="0.25">
      <c r="A32" s="17"/>
      <c r="B32" s="18"/>
      <c r="C32" s="19"/>
      <c r="D32" s="19"/>
      <c r="E32" s="20"/>
      <c r="F32" s="21"/>
      <c r="G32" s="21"/>
      <c r="H32" s="21"/>
      <c r="I32" s="21"/>
      <c r="J32" s="21"/>
      <c r="K32" s="8"/>
      <c r="L32" s="9"/>
      <c r="M32" s="10"/>
    </row>
    <row r="33" spans="1:13" x14ac:dyDescent="0.25">
      <c r="A33" s="17"/>
      <c r="B33" s="18"/>
      <c r="C33" s="19"/>
      <c r="D33" s="19"/>
      <c r="E33" s="20"/>
      <c r="F33" s="21"/>
      <c r="G33" s="21"/>
      <c r="H33" s="21"/>
      <c r="I33" s="21"/>
      <c r="J33" s="21"/>
      <c r="K33" s="8"/>
      <c r="L33" s="9"/>
      <c r="M33" s="10"/>
    </row>
  </sheetData>
  <mergeCells count="2">
    <mergeCell ref="A1:M1"/>
    <mergeCell ref="A3:M3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40"/>
  <sheetViews>
    <sheetView zoomScale="90" zoomScaleNormal="90" workbookViewId="0">
      <selection sqref="A1:N1"/>
    </sheetView>
  </sheetViews>
  <sheetFormatPr defaultColWidth="9.140625" defaultRowHeight="15.75" x14ac:dyDescent="0.25"/>
  <cols>
    <col min="1" max="1" width="43.5703125" style="3" customWidth="1"/>
    <col min="2" max="2" width="8.42578125" style="3" bestFit="1" customWidth="1"/>
    <col min="3" max="3" width="9.140625" style="3"/>
    <col min="4" max="4" width="54.140625" style="3" customWidth="1"/>
    <col min="5" max="5" width="37.7109375" style="3" customWidth="1"/>
    <col min="6" max="13" width="9.140625" style="3"/>
    <col min="14" max="14" width="12.85546875" style="3" bestFit="1" customWidth="1"/>
    <col min="15" max="16384" width="9.140625" style="3"/>
  </cols>
  <sheetData>
    <row r="1" spans="1:14" ht="22.5" x14ac:dyDescent="0.25">
      <c r="A1" s="31" t="s">
        <v>202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</row>
    <row r="2" spans="1:14" x14ac:dyDescent="0.25">
      <c r="A2" s="1" t="s">
        <v>22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11</v>
      </c>
      <c r="M2" s="2" t="s">
        <v>12</v>
      </c>
      <c r="N2" s="1" t="s">
        <v>13</v>
      </c>
    </row>
    <row r="3" spans="1:14" x14ac:dyDescent="0.25">
      <c r="A3" s="32" t="s">
        <v>15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</row>
    <row r="4" spans="1:14" ht="17.25" customHeight="1" x14ac:dyDescent="0.25">
      <c r="A4" s="11" t="s">
        <v>198</v>
      </c>
      <c r="B4" s="12">
        <v>29</v>
      </c>
      <c r="C4" s="12" t="s">
        <v>46</v>
      </c>
      <c r="D4" s="5" t="s">
        <v>24</v>
      </c>
      <c r="E4" s="22" t="s">
        <v>49</v>
      </c>
      <c r="F4" s="12">
        <v>0</v>
      </c>
      <c r="G4" s="12">
        <v>4</v>
      </c>
      <c r="H4" s="12">
        <v>1</v>
      </c>
      <c r="I4" s="12">
        <v>4</v>
      </c>
      <c r="J4" s="12">
        <v>5</v>
      </c>
      <c r="K4" s="12">
        <v>6</v>
      </c>
      <c r="L4" s="8">
        <f t="shared" ref="L4:L9" si="0">SUM(F4:K4)</f>
        <v>20</v>
      </c>
      <c r="M4" s="9">
        <f t="shared" ref="M4:M9" si="1">L4/30</f>
        <v>0.66666666666666663</v>
      </c>
      <c r="N4" s="10" t="s">
        <v>44</v>
      </c>
    </row>
    <row r="5" spans="1:14" ht="15.75" customHeight="1" x14ac:dyDescent="0.25">
      <c r="A5" s="11" t="s">
        <v>50</v>
      </c>
      <c r="B5" s="12">
        <v>22</v>
      </c>
      <c r="C5" s="12" t="s">
        <v>51</v>
      </c>
      <c r="D5" s="5" t="s">
        <v>24</v>
      </c>
      <c r="E5" s="22" t="s">
        <v>52</v>
      </c>
      <c r="F5" s="12">
        <v>2</v>
      </c>
      <c r="G5" s="12">
        <v>4</v>
      </c>
      <c r="H5" s="12">
        <v>1</v>
      </c>
      <c r="I5" s="12">
        <v>5</v>
      </c>
      <c r="J5" s="12">
        <v>5</v>
      </c>
      <c r="K5" s="12">
        <v>3</v>
      </c>
      <c r="L5" s="8">
        <f t="shared" si="0"/>
        <v>20</v>
      </c>
      <c r="M5" s="9">
        <f t="shared" si="1"/>
        <v>0.66666666666666663</v>
      </c>
      <c r="N5" s="10" t="s">
        <v>44</v>
      </c>
    </row>
    <row r="6" spans="1:14" ht="15.75" customHeight="1" x14ac:dyDescent="0.25">
      <c r="A6" s="4" t="s">
        <v>53</v>
      </c>
      <c r="B6" s="5">
        <v>21</v>
      </c>
      <c r="C6" s="6" t="s">
        <v>51</v>
      </c>
      <c r="D6" s="6" t="s">
        <v>24</v>
      </c>
      <c r="E6" s="22" t="s">
        <v>52</v>
      </c>
      <c r="F6" s="5">
        <v>0</v>
      </c>
      <c r="G6" s="5">
        <v>4</v>
      </c>
      <c r="H6" s="5">
        <v>1</v>
      </c>
      <c r="I6" s="5">
        <v>4</v>
      </c>
      <c r="J6" s="5">
        <v>5</v>
      </c>
      <c r="K6" s="5">
        <v>4</v>
      </c>
      <c r="L6" s="8">
        <f t="shared" si="0"/>
        <v>18</v>
      </c>
      <c r="M6" s="9">
        <f t="shared" si="1"/>
        <v>0.6</v>
      </c>
      <c r="N6" s="10" t="s">
        <v>43</v>
      </c>
    </row>
    <row r="7" spans="1:14" ht="15.75" customHeight="1" x14ac:dyDescent="0.25">
      <c r="A7" s="4" t="s">
        <v>78</v>
      </c>
      <c r="B7" s="5">
        <v>5</v>
      </c>
      <c r="C7" s="6" t="s">
        <v>54</v>
      </c>
      <c r="D7" s="6" t="s">
        <v>24</v>
      </c>
      <c r="E7" s="22" t="s">
        <v>35</v>
      </c>
      <c r="F7" s="5">
        <v>0</v>
      </c>
      <c r="G7" s="5">
        <v>4</v>
      </c>
      <c r="H7" s="5">
        <v>1</v>
      </c>
      <c r="I7" s="5">
        <v>4</v>
      </c>
      <c r="J7" s="5">
        <v>5</v>
      </c>
      <c r="K7" s="5">
        <v>4</v>
      </c>
      <c r="L7" s="8">
        <f t="shared" si="0"/>
        <v>18</v>
      </c>
      <c r="M7" s="9">
        <f t="shared" si="1"/>
        <v>0.6</v>
      </c>
      <c r="N7" s="10" t="s">
        <v>43</v>
      </c>
    </row>
    <row r="8" spans="1:14" ht="15.75" customHeight="1" x14ac:dyDescent="0.25">
      <c r="A8" s="4" t="s">
        <v>55</v>
      </c>
      <c r="B8" s="5">
        <v>19</v>
      </c>
      <c r="C8" s="6" t="s">
        <v>51</v>
      </c>
      <c r="D8" s="6" t="s">
        <v>24</v>
      </c>
      <c r="E8" s="22" t="s">
        <v>52</v>
      </c>
      <c r="F8" s="5">
        <v>0</v>
      </c>
      <c r="G8" s="5">
        <v>4</v>
      </c>
      <c r="H8" s="5">
        <v>0</v>
      </c>
      <c r="I8" s="5">
        <v>5</v>
      </c>
      <c r="J8" s="5">
        <v>5</v>
      </c>
      <c r="K8" s="5">
        <v>3</v>
      </c>
      <c r="L8" s="8">
        <f t="shared" si="0"/>
        <v>17</v>
      </c>
      <c r="M8" s="9">
        <f t="shared" si="1"/>
        <v>0.56666666666666665</v>
      </c>
      <c r="N8" s="10" t="s">
        <v>43</v>
      </c>
    </row>
    <row r="9" spans="1:14" ht="15.75" customHeight="1" x14ac:dyDescent="0.25">
      <c r="A9" s="11" t="s">
        <v>56</v>
      </c>
      <c r="B9" s="12">
        <v>6</v>
      </c>
      <c r="C9" s="12" t="s">
        <v>54</v>
      </c>
      <c r="D9" s="5" t="s">
        <v>24</v>
      </c>
      <c r="E9" s="22" t="s">
        <v>35</v>
      </c>
      <c r="F9" s="12">
        <v>0</v>
      </c>
      <c r="G9" s="12">
        <v>3</v>
      </c>
      <c r="H9" s="12">
        <v>1</v>
      </c>
      <c r="I9" s="12">
        <v>5</v>
      </c>
      <c r="J9" s="12">
        <v>4</v>
      </c>
      <c r="K9" s="12">
        <v>4</v>
      </c>
      <c r="L9" s="8">
        <f t="shared" si="0"/>
        <v>17</v>
      </c>
      <c r="M9" s="9">
        <f t="shared" si="1"/>
        <v>0.56666666666666665</v>
      </c>
      <c r="N9" s="10" t="s">
        <v>43</v>
      </c>
    </row>
    <row r="10" spans="1:14" ht="15" customHeight="1" x14ac:dyDescent="0.25">
      <c r="A10" s="11" t="s">
        <v>199</v>
      </c>
      <c r="B10" s="12">
        <v>25</v>
      </c>
      <c r="C10" s="12" t="s">
        <v>46</v>
      </c>
      <c r="D10" s="5" t="s">
        <v>24</v>
      </c>
      <c r="E10" s="22" t="s">
        <v>49</v>
      </c>
      <c r="F10" s="12">
        <v>0</v>
      </c>
      <c r="G10" s="12">
        <v>3</v>
      </c>
      <c r="H10" s="12">
        <v>1</v>
      </c>
      <c r="I10" s="12">
        <v>4</v>
      </c>
      <c r="J10" s="12">
        <v>5</v>
      </c>
      <c r="K10" s="12">
        <v>3</v>
      </c>
      <c r="L10" s="8">
        <f t="shared" ref="L10:L34" si="2">SUM(F10:K10)</f>
        <v>16</v>
      </c>
      <c r="M10" s="9">
        <f t="shared" ref="M10:M34" si="3">L10/30</f>
        <v>0.53333333333333333</v>
      </c>
      <c r="N10" s="10" t="s">
        <v>43</v>
      </c>
    </row>
    <row r="11" spans="1:14" ht="15.75" customHeight="1" x14ac:dyDescent="0.25">
      <c r="A11" s="15" t="s">
        <v>57</v>
      </c>
      <c r="B11" s="12">
        <v>9</v>
      </c>
      <c r="C11" s="12" t="s">
        <v>51</v>
      </c>
      <c r="D11" s="5" t="s">
        <v>24</v>
      </c>
      <c r="E11" s="22" t="s">
        <v>52</v>
      </c>
      <c r="F11" s="12">
        <v>0</v>
      </c>
      <c r="G11" s="12">
        <v>4</v>
      </c>
      <c r="H11" s="12">
        <v>0</v>
      </c>
      <c r="I11" s="12">
        <v>4</v>
      </c>
      <c r="J11" s="12">
        <v>4</v>
      </c>
      <c r="K11" s="12">
        <v>3</v>
      </c>
      <c r="L11" s="8">
        <f t="shared" si="2"/>
        <v>15</v>
      </c>
      <c r="M11" s="9">
        <f t="shared" si="3"/>
        <v>0.5</v>
      </c>
      <c r="N11" s="10" t="s">
        <v>43</v>
      </c>
    </row>
    <row r="12" spans="1:14" ht="15.75" customHeight="1" x14ac:dyDescent="0.25">
      <c r="A12" s="4" t="s">
        <v>58</v>
      </c>
      <c r="B12" s="5">
        <v>17</v>
      </c>
      <c r="C12" s="6" t="s">
        <v>51</v>
      </c>
      <c r="D12" s="5" t="s">
        <v>24</v>
      </c>
      <c r="E12" s="22" t="s">
        <v>52</v>
      </c>
      <c r="F12" s="5">
        <v>0</v>
      </c>
      <c r="G12" s="5">
        <v>5</v>
      </c>
      <c r="H12" s="5">
        <v>0</v>
      </c>
      <c r="I12" s="5">
        <v>4</v>
      </c>
      <c r="J12" s="5">
        <v>3</v>
      </c>
      <c r="K12" s="5">
        <v>2</v>
      </c>
      <c r="L12" s="8">
        <f t="shared" si="2"/>
        <v>14</v>
      </c>
      <c r="M12" s="9">
        <f t="shared" si="3"/>
        <v>0.46666666666666667</v>
      </c>
      <c r="N12" s="10" t="s">
        <v>42</v>
      </c>
    </row>
    <row r="13" spans="1:14" ht="15" customHeight="1" x14ac:dyDescent="0.25">
      <c r="A13" s="11" t="s">
        <v>59</v>
      </c>
      <c r="B13" s="12">
        <v>18</v>
      </c>
      <c r="C13" s="12" t="s">
        <v>51</v>
      </c>
      <c r="D13" s="5" t="s">
        <v>24</v>
      </c>
      <c r="E13" s="22" t="s">
        <v>52</v>
      </c>
      <c r="F13" s="12">
        <v>0</v>
      </c>
      <c r="G13" s="12">
        <v>4</v>
      </c>
      <c r="H13" s="12">
        <v>0</v>
      </c>
      <c r="I13" s="12">
        <v>4</v>
      </c>
      <c r="J13" s="12">
        <v>4</v>
      </c>
      <c r="K13" s="12">
        <v>2</v>
      </c>
      <c r="L13" s="8">
        <f t="shared" si="2"/>
        <v>14</v>
      </c>
      <c r="M13" s="9">
        <f t="shared" si="3"/>
        <v>0.46666666666666667</v>
      </c>
      <c r="N13" s="10" t="s">
        <v>42</v>
      </c>
    </row>
    <row r="14" spans="1:14" ht="15" customHeight="1" x14ac:dyDescent="0.25">
      <c r="A14" s="15" t="s">
        <v>45</v>
      </c>
      <c r="B14" s="12">
        <v>27</v>
      </c>
      <c r="C14" s="12" t="s">
        <v>46</v>
      </c>
      <c r="D14" s="5" t="s">
        <v>24</v>
      </c>
      <c r="E14" s="11" t="s">
        <v>49</v>
      </c>
      <c r="F14" s="12">
        <v>0</v>
      </c>
      <c r="G14" s="12">
        <v>4</v>
      </c>
      <c r="H14" s="12">
        <v>1</v>
      </c>
      <c r="I14" s="12">
        <v>4</v>
      </c>
      <c r="J14" s="12">
        <v>5</v>
      </c>
      <c r="K14" s="12">
        <v>0</v>
      </c>
      <c r="L14" s="8">
        <f t="shared" si="2"/>
        <v>14</v>
      </c>
      <c r="M14" s="9">
        <f t="shared" si="3"/>
        <v>0.46666666666666667</v>
      </c>
      <c r="N14" s="10" t="s">
        <v>42</v>
      </c>
    </row>
    <row r="15" spans="1:14" ht="14.25" customHeight="1" x14ac:dyDescent="0.25">
      <c r="A15" s="17" t="s">
        <v>48</v>
      </c>
      <c r="B15" s="18">
        <v>29</v>
      </c>
      <c r="C15" s="19" t="s">
        <v>46</v>
      </c>
      <c r="D15" s="5" t="s">
        <v>24</v>
      </c>
      <c r="E15" s="11" t="s">
        <v>49</v>
      </c>
      <c r="F15" s="18">
        <v>0</v>
      </c>
      <c r="G15" s="18">
        <v>5</v>
      </c>
      <c r="H15" s="18">
        <v>1</v>
      </c>
      <c r="I15" s="18">
        <v>3</v>
      </c>
      <c r="J15" s="18">
        <v>4</v>
      </c>
      <c r="K15" s="18">
        <v>0</v>
      </c>
      <c r="L15" s="8">
        <f t="shared" si="2"/>
        <v>13</v>
      </c>
      <c r="M15" s="9">
        <f t="shared" si="3"/>
        <v>0.43333333333333335</v>
      </c>
      <c r="N15" s="10" t="s">
        <v>42</v>
      </c>
    </row>
    <row r="16" spans="1:14" ht="15" customHeight="1" x14ac:dyDescent="0.25">
      <c r="A16" s="11" t="s">
        <v>60</v>
      </c>
      <c r="B16" s="12">
        <v>20</v>
      </c>
      <c r="C16" s="12" t="s">
        <v>51</v>
      </c>
      <c r="D16" s="5" t="s">
        <v>24</v>
      </c>
      <c r="E16" s="22" t="s">
        <v>52</v>
      </c>
      <c r="F16" s="12">
        <v>0</v>
      </c>
      <c r="G16" s="12">
        <v>4</v>
      </c>
      <c r="H16" s="12">
        <v>1</v>
      </c>
      <c r="I16" s="12">
        <v>3</v>
      </c>
      <c r="J16" s="12">
        <v>5</v>
      </c>
      <c r="K16" s="12">
        <v>0</v>
      </c>
      <c r="L16" s="8">
        <f t="shared" si="2"/>
        <v>13</v>
      </c>
      <c r="M16" s="9">
        <f t="shared" si="3"/>
        <v>0.43333333333333335</v>
      </c>
      <c r="N16" s="10" t="s">
        <v>42</v>
      </c>
    </row>
    <row r="17" spans="1:14" ht="16.5" customHeight="1" x14ac:dyDescent="0.25">
      <c r="A17" s="15" t="s">
        <v>61</v>
      </c>
      <c r="B17" s="12">
        <v>15</v>
      </c>
      <c r="C17" s="12" t="s">
        <v>51</v>
      </c>
      <c r="D17" s="5" t="s">
        <v>24</v>
      </c>
      <c r="E17" s="22" t="s">
        <v>52</v>
      </c>
      <c r="F17" s="12">
        <v>0</v>
      </c>
      <c r="G17" s="12">
        <v>4</v>
      </c>
      <c r="H17" s="12">
        <v>0</v>
      </c>
      <c r="I17" s="12">
        <v>4</v>
      </c>
      <c r="J17" s="12">
        <v>4</v>
      </c>
      <c r="K17" s="12">
        <v>1</v>
      </c>
      <c r="L17" s="8">
        <f t="shared" si="2"/>
        <v>13</v>
      </c>
      <c r="M17" s="9">
        <f t="shared" si="3"/>
        <v>0.43333333333333335</v>
      </c>
      <c r="N17" s="10" t="s">
        <v>42</v>
      </c>
    </row>
    <row r="18" spans="1:14" ht="14.25" customHeight="1" x14ac:dyDescent="0.25">
      <c r="A18" s="22" t="s">
        <v>62</v>
      </c>
      <c r="B18" s="12">
        <v>5</v>
      </c>
      <c r="C18" s="23" t="s">
        <v>51</v>
      </c>
      <c r="D18" s="5" t="s">
        <v>24</v>
      </c>
      <c r="E18" s="22" t="s">
        <v>52</v>
      </c>
      <c r="F18" s="12">
        <v>0</v>
      </c>
      <c r="G18" s="12">
        <v>3</v>
      </c>
      <c r="H18" s="12">
        <v>0</v>
      </c>
      <c r="I18" s="12">
        <v>3</v>
      </c>
      <c r="J18" s="12">
        <v>5</v>
      </c>
      <c r="K18" s="12">
        <v>2</v>
      </c>
      <c r="L18" s="8">
        <f t="shared" si="2"/>
        <v>13</v>
      </c>
      <c r="M18" s="9">
        <f t="shared" si="3"/>
        <v>0.43333333333333335</v>
      </c>
      <c r="N18" s="10" t="s">
        <v>42</v>
      </c>
    </row>
    <row r="19" spans="1:14" ht="15" customHeight="1" x14ac:dyDescent="0.25">
      <c r="A19" s="22" t="s">
        <v>47</v>
      </c>
      <c r="B19" s="12">
        <v>26</v>
      </c>
      <c r="C19" s="12" t="s">
        <v>46</v>
      </c>
      <c r="D19" s="5" t="s">
        <v>24</v>
      </c>
      <c r="E19" s="11" t="s">
        <v>49</v>
      </c>
      <c r="F19" s="12">
        <v>0</v>
      </c>
      <c r="G19" s="12">
        <v>3</v>
      </c>
      <c r="H19" s="12">
        <v>1</v>
      </c>
      <c r="I19" s="12">
        <v>4</v>
      </c>
      <c r="J19" s="12">
        <v>4</v>
      </c>
      <c r="K19" s="12">
        <v>0</v>
      </c>
      <c r="L19" s="8">
        <f t="shared" si="2"/>
        <v>12</v>
      </c>
      <c r="M19" s="9">
        <f t="shared" si="3"/>
        <v>0.4</v>
      </c>
      <c r="N19" s="10" t="s">
        <v>42</v>
      </c>
    </row>
    <row r="20" spans="1:14" ht="14.25" customHeight="1" x14ac:dyDescent="0.25">
      <c r="A20" s="11" t="s">
        <v>63</v>
      </c>
      <c r="B20" s="12">
        <v>24</v>
      </c>
      <c r="C20" s="23" t="s">
        <v>51</v>
      </c>
      <c r="D20" s="5" t="s">
        <v>24</v>
      </c>
      <c r="E20" s="22" t="s">
        <v>52</v>
      </c>
      <c r="F20" s="12">
        <v>0</v>
      </c>
      <c r="G20" s="12">
        <v>3</v>
      </c>
      <c r="H20" s="12">
        <v>0</v>
      </c>
      <c r="I20" s="12">
        <v>4</v>
      </c>
      <c r="J20" s="12">
        <v>5</v>
      </c>
      <c r="K20" s="12">
        <v>0</v>
      </c>
      <c r="L20" s="8">
        <f t="shared" si="2"/>
        <v>12</v>
      </c>
      <c r="M20" s="9">
        <f t="shared" si="3"/>
        <v>0.4</v>
      </c>
      <c r="N20" s="10" t="s">
        <v>42</v>
      </c>
    </row>
    <row r="21" spans="1:14" ht="15.75" customHeight="1" x14ac:dyDescent="0.25">
      <c r="A21" s="11" t="s">
        <v>64</v>
      </c>
      <c r="B21" s="12">
        <v>2</v>
      </c>
      <c r="C21" s="23" t="s">
        <v>54</v>
      </c>
      <c r="D21" s="5" t="s">
        <v>24</v>
      </c>
      <c r="E21" s="22" t="s">
        <v>35</v>
      </c>
      <c r="F21" s="12">
        <v>0</v>
      </c>
      <c r="G21" s="12">
        <v>4</v>
      </c>
      <c r="H21" s="12">
        <v>0</v>
      </c>
      <c r="I21" s="12">
        <v>3</v>
      </c>
      <c r="J21" s="12">
        <v>5</v>
      </c>
      <c r="K21" s="12">
        <v>0</v>
      </c>
      <c r="L21" s="8">
        <f t="shared" si="2"/>
        <v>12</v>
      </c>
      <c r="M21" s="9">
        <f t="shared" si="3"/>
        <v>0.4</v>
      </c>
      <c r="N21" s="10" t="s">
        <v>42</v>
      </c>
    </row>
    <row r="22" spans="1:14" ht="16.5" customHeight="1" x14ac:dyDescent="0.25">
      <c r="A22" s="17" t="s">
        <v>200</v>
      </c>
      <c r="B22" s="18">
        <v>13</v>
      </c>
      <c r="C22" s="23" t="s">
        <v>51</v>
      </c>
      <c r="D22" s="5" t="s">
        <v>24</v>
      </c>
      <c r="E22" s="22" t="s">
        <v>52</v>
      </c>
      <c r="F22" s="18">
        <v>0</v>
      </c>
      <c r="G22" s="18">
        <v>2</v>
      </c>
      <c r="H22" s="18">
        <v>1</v>
      </c>
      <c r="I22" s="18">
        <v>4</v>
      </c>
      <c r="J22" s="18">
        <v>2</v>
      </c>
      <c r="K22" s="18">
        <v>2</v>
      </c>
      <c r="L22" s="8">
        <f t="shared" si="2"/>
        <v>11</v>
      </c>
      <c r="M22" s="9">
        <f t="shared" si="3"/>
        <v>0.36666666666666664</v>
      </c>
      <c r="N22" s="10" t="s">
        <v>42</v>
      </c>
    </row>
    <row r="23" spans="1:14" ht="16.5" customHeight="1" x14ac:dyDescent="0.25">
      <c r="A23" s="17" t="s">
        <v>65</v>
      </c>
      <c r="B23" s="18">
        <v>6</v>
      </c>
      <c r="C23" s="19" t="s">
        <v>51</v>
      </c>
      <c r="D23" s="5" t="s">
        <v>24</v>
      </c>
      <c r="E23" s="22" t="s">
        <v>52</v>
      </c>
      <c r="F23" s="18">
        <v>0</v>
      </c>
      <c r="G23" s="18">
        <v>1</v>
      </c>
      <c r="H23" s="18">
        <v>0</v>
      </c>
      <c r="I23" s="18">
        <v>4</v>
      </c>
      <c r="J23" s="18">
        <v>4</v>
      </c>
      <c r="K23" s="18">
        <v>3</v>
      </c>
      <c r="L23" s="8">
        <f t="shared" si="2"/>
        <v>12</v>
      </c>
      <c r="M23" s="9">
        <f t="shared" si="3"/>
        <v>0.4</v>
      </c>
      <c r="N23" s="10" t="s">
        <v>42</v>
      </c>
    </row>
    <row r="24" spans="1:14" ht="17.25" customHeight="1" x14ac:dyDescent="0.25">
      <c r="A24" s="17" t="s">
        <v>66</v>
      </c>
      <c r="B24" s="18">
        <v>8</v>
      </c>
      <c r="C24" s="19" t="s">
        <v>51</v>
      </c>
      <c r="D24" s="5" t="s">
        <v>24</v>
      </c>
      <c r="E24" s="22" t="s">
        <v>52</v>
      </c>
      <c r="F24" s="18">
        <v>0</v>
      </c>
      <c r="G24" s="18">
        <v>4</v>
      </c>
      <c r="H24" s="18">
        <v>1</v>
      </c>
      <c r="I24" s="18">
        <v>3</v>
      </c>
      <c r="J24" s="18">
        <v>3</v>
      </c>
      <c r="K24" s="18">
        <v>0</v>
      </c>
      <c r="L24" s="8">
        <f t="shared" si="2"/>
        <v>11</v>
      </c>
      <c r="M24" s="9">
        <f t="shared" si="3"/>
        <v>0.36666666666666664</v>
      </c>
      <c r="N24" s="10" t="s">
        <v>42</v>
      </c>
    </row>
    <row r="25" spans="1:14" x14ac:dyDescent="0.25">
      <c r="A25" s="17" t="s">
        <v>67</v>
      </c>
      <c r="B25" s="18">
        <v>9</v>
      </c>
      <c r="C25" s="19" t="s">
        <v>68</v>
      </c>
      <c r="D25" s="5" t="s">
        <v>24</v>
      </c>
      <c r="E25" s="29" t="s">
        <v>70</v>
      </c>
      <c r="F25" s="18">
        <v>0</v>
      </c>
      <c r="G25" s="18">
        <v>3</v>
      </c>
      <c r="H25" s="18">
        <v>0</v>
      </c>
      <c r="I25" s="18">
        <v>0</v>
      </c>
      <c r="J25" s="18">
        <v>4</v>
      </c>
      <c r="K25" s="18">
        <v>4</v>
      </c>
      <c r="L25" s="8">
        <f t="shared" si="2"/>
        <v>11</v>
      </c>
      <c r="M25" s="9">
        <f t="shared" si="3"/>
        <v>0.36666666666666664</v>
      </c>
      <c r="N25" s="10" t="s">
        <v>42</v>
      </c>
    </row>
    <row r="26" spans="1:14" ht="16.5" customHeight="1" x14ac:dyDescent="0.25">
      <c r="A26" s="17" t="s">
        <v>69</v>
      </c>
      <c r="B26" s="18">
        <v>16</v>
      </c>
      <c r="C26" s="19" t="s">
        <v>51</v>
      </c>
      <c r="D26" s="5" t="s">
        <v>24</v>
      </c>
      <c r="E26" s="29" t="s">
        <v>70</v>
      </c>
      <c r="F26" s="18">
        <v>0</v>
      </c>
      <c r="G26" s="18">
        <v>4</v>
      </c>
      <c r="H26" s="18">
        <v>0</v>
      </c>
      <c r="I26" s="18">
        <v>4</v>
      </c>
      <c r="J26" s="18">
        <v>0</v>
      </c>
      <c r="K26" s="18">
        <v>2</v>
      </c>
      <c r="L26" s="8">
        <f t="shared" si="2"/>
        <v>10</v>
      </c>
      <c r="M26" s="9">
        <f t="shared" si="3"/>
        <v>0.33333333333333331</v>
      </c>
      <c r="N26" s="10" t="s">
        <v>42</v>
      </c>
    </row>
    <row r="27" spans="1:14" ht="15.75" customHeight="1" x14ac:dyDescent="0.25">
      <c r="A27" s="17" t="s">
        <v>71</v>
      </c>
      <c r="B27" s="18">
        <v>10</v>
      </c>
      <c r="C27" s="19" t="s">
        <v>51</v>
      </c>
      <c r="D27" s="5" t="s">
        <v>24</v>
      </c>
      <c r="E27" s="22" t="s">
        <v>52</v>
      </c>
      <c r="F27" s="18">
        <v>0</v>
      </c>
      <c r="G27" s="18">
        <v>3</v>
      </c>
      <c r="H27" s="18">
        <v>1</v>
      </c>
      <c r="I27" s="18">
        <v>3</v>
      </c>
      <c r="J27" s="18">
        <v>3</v>
      </c>
      <c r="K27" s="18">
        <v>0</v>
      </c>
      <c r="L27" s="8">
        <f t="shared" si="2"/>
        <v>10</v>
      </c>
      <c r="M27" s="9">
        <f t="shared" si="3"/>
        <v>0.33333333333333331</v>
      </c>
      <c r="N27" s="10" t="s">
        <v>42</v>
      </c>
    </row>
    <row r="28" spans="1:14" ht="15" customHeight="1" x14ac:dyDescent="0.25">
      <c r="A28" s="17" t="s">
        <v>72</v>
      </c>
      <c r="B28" s="18">
        <v>11</v>
      </c>
      <c r="C28" s="19" t="s">
        <v>51</v>
      </c>
      <c r="D28" s="5" t="s">
        <v>24</v>
      </c>
      <c r="E28" s="22" t="s">
        <v>52</v>
      </c>
      <c r="F28" s="18">
        <v>0</v>
      </c>
      <c r="G28" s="18">
        <v>3</v>
      </c>
      <c r="H28" s="18">
        <v>0</v>
      </c>
      <c r="I28" s="18">
        <v>4</v>
      </c>
      <c r="J28" s="18">
        <v>4</v>
      </c>
      <c r="K28" s="18">
        <v>0</v>
      </c>
      <c r="L28" s="8">
        <f t="shared" si="2"/>
        <v>11</v>
      </c>
      <c r="M28" s="9">
        <f t="shared" si="3"/>
        <v>0.36666666666666664</v>
      </c>
      <c r="N28" s="10" t="s">
        <v>42</v>
      </c>
    </row>
    <row r="29" spans="1:14" ht="16.5" customHeight="1" x14ac:dyDescent="0.25">
      <c r="A29" s="17" t="s">
        <v>73</v>
      </c>
      <c r="B29" s="18">
        <v>8</v>
      </c>
      <c r="C29" s="19" t="s">
        <v>68</v>
      </c>
      <c r="D29" s="5" t="s">
        <v>24</v>
      </c>
      <c r="E29" s="29" t="s">
        <v>70</v>
      </c>
      <c r="F29" s="18">
        <v>0</v>
      </c>
      <c r="G29" s="18">
        <v>1</v>
      </c>
      <c r="H29" s="18">
        <v>0</v>
      </c>
      <c r="I29" s="18">
        <v>4</v>
      </c>
      <c r="J29" s="18">
        <v>4</v>
      </c>
      <c r="K29" s="18">
        <v>1</v>
      </c>
      <c r="L29" s="8">
        <f t="shared" si="2"/>
        <v>10</v>
      </c>
      <c r="M29" s="9">
        <f t="shared" si="3"/>
        <v>0.33333333333333331</v>
      </c>
      <c r="N29" s="10" t="s">
        <v>42</v>
      </c>
    </row>
    <row r="30" spans="1:14" ht="15.75" customHeight="1" x14ac:dyDescent="0.25">
      <c r="A30" s="17" t="s">
        <v>74</v>
      </c>
      <c r="B30" s="18">
        <v>4</v>
      </c>
      <c r="C30" s="19" t="s">
        <v>68</v>
      </c>
      <c r="D30" s="5" t="s">
        <v>24</v>
      </c>
      <c r="E30" s="29" t="s">
        <v>70</v>
      </c>
      <c r="F30" s="18">
        <v>0</v>
      </c>
      <c r="G30" s="18">
        <v>2</v>
      </c>
      <c r="H30" s="18">
        <v>0</v>
      </c>
      <c r="I30" s="18">
        <v>3</v>
      </c>
      <c r="J30" s="18">
        <v>4</v>
      </c>
      <c r="K30" s="18">
        <v>0</v>
      </c>
      <c r="L30" s="8">
        <f t="shared" si="2"/>
        <v>9</v>
      </c>
      <c r="M30" s="9">
        <f t="shared" si="3"/>
        <v>0.3</v>
      </c>
      <c r="N30" s="10" t="s">
        <v>42</v>
      </c>
    </row>
    <row r="31" spans="1:14" ht="15.75" customHeight="1" x14ac:dyDescent="0.25">
      <c r="A31" s="17" t="s">
        <v>75</v>
      </c>
      <c r="B31" s="18">
        <v>4</v>
      </c>
      <c r="C31" s="19" t="s">
        <v>51</v>
      </c>
      <c r="D31" s="5" t="s">
        <v>24</v>
      </c>
      <c r="E31" s="22" t="s">
        <v>52</v>
      </c>
      <c r="F31" s="18">
        <v>0</v>
      </c>
      <c r="G31" s="18">
        <v>2</v>
      </c>
      <c r="H31" s="18">
        <v>0</v>
      </c>
      <c r="I31" s="18">
        <v>3</v>
      </c>
      <c r="J31" s="18">
        <v>3</v>
      </c>
      <c r="K31" s="18">
        <v>0</v>
      </c>
      <c r="L31" s="8">
        <f t="shared" si="2"/>
        <v>8</v>
      </c>
      <c r="M31" s="9">
        <f t="shared" si="3"/>
        <v>0.26666666666666666</v>
      </c>
      <c r="N31" s="10" t="s">
        <v>42</v>
      </c>
    </row>
    <row r="32" spans="1:14" ht="15.75" customHeight="1" x14ac:dyDescent="0.25">
      <c r="A32" s="17" t="s">
        <v>76</v>
      </c>
      <c r="B32" s="18">
        <v>14</v>
      </c>
      <c r="C32" s="19" t="s">
        <v>51</v>
      </c>
      <c r="D32" s="5" t="s">
        <v>24</v>
      </c>
      <c r="E32" s="22" t="s">
        <v>52</v>
      </c>
      <c r="F32" s="18">
        <v>0</v>
      </c>
      <c r="G32" s="18">
        <v>3</v>
      </c>
      <c r="H32" s="18">
        <v>0</v>
      </c>
      <c r="I32" s="18">
        <v>2</v>
      </c>
      <c r="J32" s="18">
        <v>3</v>
      </c>
      <c r="K32" s="18">
        <v>0</v>
      </c>
      <c r="L32" s="8">
        <f t="shared" si="2"/>
        <v>8</v>
      </c>
      <c r="M32" s="9">
        <f t="shared" si="3"/>
        <v>0.26666666666666666</v>
      </c>
      <c r="N32" s="10" t="s">
        <v>42</v>
      </c>
    </row>
    <row r="33" spans="1:14" ht="15" customHeight="1" x14ac:dyDescent="0.25">
      <c r="A33" s="17" t="s">
        <v>77</v>
      </c>
      <c r="B33" s="18">
        <v>3</v>
      </c>
      <c r="C33" s="19" t="s">
        <v>54</v>
      </c>
      <c r="D33" s="6" t="s">
        <v>24</v>
      </c>
      <c r="E33" s="22" t="s">
        <v>35</v>
      </c>
      <c r="F33" s="18">
        <v>0</v>
      </c>
      <c r="G33" s="18">
        <v>0</v>
      </c>
      <c r="H33" s="18">
        <v>0</v>
      </c>
      <c r="I33" s="18">
        <v>4</v>
      </c>
      <c r="J33" s="18">
        <v>4</v>
      </c>
      <c r="K33" s="18">
        <v>0</v>
      </c>
      <c r="L33" s="8">
        <f t="shared" ref="L33" si="4">SUM(F33:K33)</f>
        <v>8</v>
      </c>
      <c r="M33" s="9">
        <f t="shared" ref="M33" si="5">L33/30</f>
        <v>0.26666666666666666</v>
      </c>
      <c r="N33" s="10" t="s">
        <v>42</v>
      </c>
    </row>
    <row r="34" spans="1:14" ht="15.75" customHeight="1" x14ac:dyDescent="0.25">
      <c r="A34" s="17" t="s">
        <v>79</v>
      </c>
      <c r="B34" s="18">
        <v>12</v>
      </c>
      <c r="C34" s="19" t="s">
        <v>51</v>
      </c>
      <c r="D34" s="5" t="s">
        <v>24</v>
      </c>
      <c r="E34" s="22" t="s">
        <v>52</v>
      </c>
      <c r="F34" s="18">
        <v>0</v>
      </c>
      <c r="G34" s="18">
        <v>2</v>
      </c>
      <c r="H34" s="18">
        <v>1</v>
      </c>
      <c r="I34" s="18">
        <v>4</v>
      </c>
      <c r="J34" s="18">
        <v>0</v>
      </c>
      <c r="K34" s="18">
        <v>0</v>
      </c>
      <c r="L34" s="8">
        <f t="shared" si="2"/>
        <v>7</v>
      </c>
      <c r="M34" s="9">
        <f t="shared" si="3"/>
        <v>0.23333333333333334</v>
      </c>
      <c r="N34" s="10" t="s">
        <v>42</v>
      </c>
    </row>
    <row r="35" spans="1:14" ht="15.75" customHeight="1" x14ac:dyDescent="0.25">
      <c r="A35" s="17" t="s">
        <v>80</v>
      </c>
      <c r="B35" s="18">
        <v>2</v>
      </c>
      <c r="C35" s="19" t="s">
        <v>51</v>
      </c>
      <c r="D35" s="5" t="s">
        <v>24</v>
      </c>
      <c r="E35" s="22" t="s">
        <v>52</v>
      </c>
      <c r="F35" s="18">
        <v>0</v>
      </c>
      <c r="G35" s="18">
        <v>2</v>
      </c>
      <c r="H35" s="18">
        <v>0</v>
      </c>
      <c r="I35" s="18">
        <v>3</v>
      </c>
      <c r="J35" s="18">
        <v>2</v>
      </c>
      <c r="K35" s="18">
        <v>0</v>
      </c>
      <c r="L35" s="8">
        <f t="shared" ref="L35:L40" si="6">SUM(F35:K35)</f>
        <v>7</v>
      </c>
      <c r="M35" s="9">
        <f t="shared" ref="M35:M40" si="7">L35/30</f>
        <v>0.23333333333333334</v>
      </c>
      <c r="N35" s="10" t="s">
        <v>42</v>
      </c>
    </row>
    <row r="36" spans="1:14" ht="15" customHeight="1" x14ac:dyDescent="0.25">
      <c r="A36" s="17" t="s">
        <v>81</v>
      </c>
      <c r="B36" s="18">
        <v>1</v>
      </c>
      <c r="C36" s="19" t="s">
        <v>51</v>
      </c>
      <c r="D36" s="5" t="s">
        <v>24</v>
      </c>
      <c r="E36" s="22" t="s">
        <v>52</v>
      </c>
      <c r="F36" s="18">
        <v>0</v>
      </c>
      <c r="G36" s="18">
        <v>2</v>
      </c>
      <c r="H36" s="18">
        <v>1</v>
      </c>
      <c r="I36" s="18">
        <v>4</v>
      </c>
      <c r="J36" s="18">
        <v>0</v>
      </c>
      <c r="K36" s="18">
        <v>0</v>
      </c>
      <c r="L36" s="8">
        <f t="shared" si="6"/>
        <v>7</v>
      </c>
      <c r="M36" s="9">
        <f t="shared" si="7"/>
        <v>0.23333333333333334</v>
      </c>
      <c r="N36" s="10" t="s">
        <v>42</v>
      </c>
    </row>
    <row r="37" spans="1:14" ht="15" customHeight="1" x14ac:dyDescent="0.25">
      <c r="A37" s="17" t="s">
        <v>201</v>
      </c>
      <c r="B37" s="18">
        <v>23</v>
      </c>
      <c r="C37" s="12" t="s">
        <v>46</v>
      </c>
      <c r="D37" s="5" t="s">
        <v>24</v>
      </c>
      <c r="E37" s="17" t="s">
        <v>49</v>
      </c>
      <c r="F37" s="18">
        <v>0</v>
      </c>
      <c r="G37" s="18">
        <v>1</v>
      </c>
      <c r="H37" s="18">
        <v>1</v>
      </c>
      <c r="I37" s="18">
        <v>1</v>
      </c>
      <c r="J37" s="18">
        <v>3</v>
      </c>
      <c r="K37" s="18">
        <v>0</v>
      </c>
      <c r="L37" s="8">
        <f t="shared" si="6"/>
        <v>6</v>
      </c>
      <c r="M37" s="9">
        <f t="shared" si="7"/>
        <v>0.2</v>
      </c>
      <c r="N37" s="10" t="s">
        <v>42</v>
      </c>
    </row>
    <row r="38" spans="1:14" ht="16.5" customHeight="1" x14ac:dyDescent="0.25">
      <c r="A38" s="17" t="s">
        <v>82</v>
      </c>
      <c r="B38" s="18">
        <v>3</v>
      </c>
      <c r="C38" s="19" t="s">
        <v>51</v>
      </c>
      <c r="D38" s="5" t="s">
        <v>24</v>
      </c>
      <c r="E38" s="22" t="s">
        <v>52</v>
      </c>
      <c r="F38" s="18">
        <v>0</v>
      </c>
      <c r="G38" s="18">
        <v>1</v>
      </c>
      <c r="H38" s="18">
        <v>0</v>
      </c>
      <c r="I38" s="18">
        <v>0</v>
      </c>
      <c r="J38" s="18">
        <v>3</v>
      </c>
      <c r="K38" s="18">
        <v>0</v>
      </c>
      <c r="L38" s="8">
        <f t="shared" si="6"/>
        <v>4</v>
      </c>
      <c r="M38" s="9">
        <f t="shared" si="7"/>
        <v>0.13333333333333333</v>
      </c>
      <c r="N38" s="10" t="s">
        <v>42</v>
      </c>
    </row>
    <row r="39" spans="1:14" ht="14.25" customHeight="1" x14ac:dyDescent="0.25">
      <c r="A39" s="17" t="s">
        <v>83</v>
      </c>
      <c r="B39" s="18">
        <v>7</v>
      </c>
      <c r="C39" s="19" t="s">
        <v>54</v>
      </c>
      <c r="D39" s="6" t="s">
        <v>24</v>
      </c>
      <c r="E39" s="22" t="s">
        <v>35</v>
      </c>
      <c r="F39" s="18">
        <v>0</v>
      </c>
      <c r="G39" s="18">
        <v>0</v>
      </c>
      <c r="H39" s="18">
        <v>0</v>
      </c>
      <c r="I39" s="18">
        <v>4</v>
      </c>
      <c r="J39" s="18">
        <v>4</v>
      </c>
      <c r="K39" s="18">
        <v>4</v>
      </c>
      <c r="L39" s="8">
        <f t="shared" si="6"/>
        <v>12</v>
      </c>
      <c r="M39" s="9">
        <f t="shared" si="7"/>
        <v>0.4</v>
      </c>
      <c r="N39" s="10" t="s">
        <v>42</v>
      </c>
    </row>
    <row r="40" spans="1:14" ht="14.25" customHeight="1" x14ac:dyDescent="0.25">
      <c r="A40" s="17" t="s">
        <v>84</v>
      </c>
      <c r="B40" s="18">
        <v>1</v>
      </c>
      <c r="C40" s="19" t="s">
        <v>54</v>
      </c>
      <c r="D40" s="6" t="s">
        <v>24</v>
      </c>
      <c r="E40" s="22" t="s">
        <v>35</v>
      </c>
      <c r="F40" s="18">
        <v>0</v>
      </c>
      <c r="G40" s="18">
        <v>3</v>
      </c>
      <c r="H40" s="18">
        <v>0</v>
      </c>
      <c r="I40" s="18">
        <v>4</v>
      </c>
      <c r="J40" s="18">
        <v>1</v>
      </c>
      <c r="K40" s="18">
        <v>0</v>
      </c>
      <c r="L40" s="8">
        <f t="shared" si="6"/>
        <v>8</v>
      </c>
      <c r="M40" s="9">
        <f t="shared" si="7"/>
        <v>0.26666666666666666</v>
      </c>
      <c r="N40" s="10" t="s">
        <v>42</v>
      </c>
    </row>
  </sheetData>
  <sortState ref="A4:M9">
    <sortCondition descending="1" ref="M4:M9"/>
  </sortState>
  <mergeCells count="2">
    <mergeCell ref="A1:N1"/>
    <mergeCell ref="A3:N3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13"/>
  <sheetViews>
    <sheetView zoomScale="90" zoomScaleNormal="90" workbookViewId="0">
      <selection sqref="A1:N1"/>
    </sheetView>
  </sheetViews>
  <sheetFormatPr defaultColWidth="9.140625" defaultRowHeight="15.75" x14ac:dyDescent="0.25"/>
  <cols>
    <col min="1" max="1" width="43.5703125" style="3" customWidth="1"/>
    <col min="2" max="2" width="8.42578125" style="3" bestFit="1" customWidth="1"/>
    <col min="3" max="3" width="9.140625" style="3"/>
    <col min="4" max="4" width="51.5703125" style="3" customWidth="1"/>
    <col min="5" max="5" width="37" style="3" customWidth="1"/>
    <col min="6" max="13" width="9.140625" style="3"/>
    <col min="14" max="14" width="12.85546875" style="3" bestFit="1" customWidth="1"/>
    <col min="15" max="16384" width="9.140625" style="3"/>
  </cols>
  <sheetData>
    <row r="1" spans="1:14" ht="22.5" x14ac:dyDescent="0.25">
      <c r="A1" s="31" t="s">
        <v>202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</row>
    <row r="2" spans="1:14" x14ac:dyDescent="0.25">
      <c r="A2" s="1" t="s">
        <v>22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11</v>
      </c>
      <c r="M2" s="2" t="s">
        <v>12</v>
      </c>
      <c r="N2" s="1" t="s">
        <v>13</v>
      </c>
    </row>
    <row r="3" spans="1:14" x14ac:dyDescent="0.25">
      <c r="A3" s="32" t="s">
        <v>16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</row>
    <row r="4" spans="1:14" x14ac:dyDescent="0.25">
      <c r="A4" s="4" t="s">
        <v>145</v>
      </c>
      <c r="B4" s="5">
        <v>6</v>
      </c>
      <c r="C4" s="6" t="s">
        <v>146</v>
      </c>
      <c r="D4" s="6" t="s">
        <v>162</v>
      </c>
      <c r="E4" s="22" t="s">
        <v>147</v>
      </c>
      <c r="F4" s="5">
        <v>2</v>
      </c>
      <c r="G4" s="5">
        <v>4</v>
      </c>
      <c r="H4" s="5">
        <v>1</v>
      </c>
      <c r="I4" s="5">
        <v>4</v>
      </c>
      <c r="J4" s="5">
        <v>5</v>
      </c>
      <c r="K4" s="5">
        <v>8</v>
      </c>
      <c r="L4" s="8">
        <f t="shared" ref="L4:L13" si="0">SUM(F4:K4)</f>
        <v>24</v>
      </c>
      <c r="M4" s="9">
        <f>L4/30</f>
        <v>0.8</v>
      </c>
      <c r="N4" s="10" t="s">
        <v>44</v>
      </c>
    </row>
    <row r="5" spans="1:14" x14ac:dyDescent="0.25">
      <c r="A5" s="11" t="s">
        <v>157</v>
      </c>
      <c r="B5" s="12">
        <v>9</v>
      </c>
      <c r="C5" s="12" t="s">
        <v>146</v>
      </c>
      <c r="D5" s="6" t="s">
        <v>162</v>
      </c>
      <c r="E5" s="22" t="s">
        <v>147</v>
      </c>
      <c r="F5" s="12">
        <v>0</v>
      </c>
      <c r="G5" s="12">
        <v>4</v>
      </c>
      <c r="H5" s="12">
        <v>1</v>
      </c>
      <c r="I5" s="12">
        <v>5</v>
      </c>
      <c r="J5" s="12">
        <v>4</v>
      </c>
      <c r="K5" s="12">
        <v>4</v>
      </c>
      <c r="L5" s="8">
        <f t="shared" si="0"/>
        <v>18</v>
      </c>
      <c r="M5" s="9">
        <f t="shared" ref="M5:M13" si="1">L5/30</f>
        <v>0.6</v>
      </c>
      <c r="N5" s="10" t="s">
        <v>43</v>
      </c>
    </row>
    <row r="6" spans="1:14" x14ac:dyDescent="0.25">
      <c r="A6" s="4" t="s">
        <v>148</v>
      </c>
      <c r="B6" s="5">
        <v>8</v>
      </c>
      <c r="C6" s="6" t="s">
        <v>149</v>
      </c>
      <c r="D6" s="6" t="s">
        <v>162</v>
      </c>
      <c r="E6" s="22" t="s">
        <v>25</v>
      </c>
      <c r="F6" s="5">
        <v>2</v>
      </c>
      <c r="G6" s="5">
        <v>3</v>
      </c>
      <c r="H6" s="5">
        <v>2</v>
      </c>
      <c r="I6" s="5">
        <v>5</v>
      </c>
      <c r="J6" s="5">
        <v>4</v>
      </c>
      <c r="K6" s="5">
        <v>2</v>
      </c>
      <c r="L6" s="8">
        <f t="shared" si="0"/>
        <v>18</v>
      </c>
      <c r="M6" s="9">
        <f t="shared" si="1"/>
        <v>0.6</v>
      </c>
      <c r="N6" s="10" t="s">
        <v>43</v>
      </c>
    </row>
    <row r="7" spans="1:14" x14ac:dyDescent="0.25">
      <c r="A7" s="4" t="s">
        <v>150</v>
      </c>
      <c r="B7" s="5">
        <v>4</v>
      </c>
      <c r="C7" s="6" t="s">
        <v>151</v>
      </c>
      <c r="D7" s="6" t="s">
        <v>162</v>
      </c>
      <c r="E7" s="22" t="s">
        <v>115</v>
      </c>
      <c r="F7" s="5">
        <v>0</v>
      </c>
      <c r="G7" s="5">
        <v>2</v>
      </c>
      <c r="H7" s="5">
        <v>1</v>
      </c>
      <c r="I7" s="5">
        <v>5</v>
      </c>
      <c r="J7" s="5">
        <v>5</v>
      </c>
      <c r="K7" s="5">
        <v>0</v>
      </c>
      <c r="L7" s="8">
        <f t="shared" si="0"/>
        <v>13</v>
      </c>
      <c r="M7" s="9">
        <f t="shared" si="1"/>
        <v>0.43333333333333335</v>
      </c>
      <c r="N7" s="10" t="s">
        <v>42</v>
      </c>
    </row>
    <row r="8" spans="1:14" x14ac:dyDescent="0.25">
      <c r="A8" s="11" t="s">
        <v>152</v>
      </c>
      <c r="B8" s="12">
        <v>7</v>
      </c>
      <c r="C8" s="12" t="s">
        <v>149</v>
      </c>
      <c r="D8" s="6" t="s">
        <v>162</v>
      </c>
      <c r="E8" s="22" t="s">
        <v>25</v>
      </c>
      <c r="F8" s="12">
        <v>0</v>
      </c>
      <c r="G8" s="12">
        <v>4</v>
      </c>
      <c r="H8" s="12">
        <v>0</v>
      </c>
      <c r="I8" s="12">
        <v>4</v>
      </c>
      <c r="J8" s="12">
        <v>3</v>
      </c>
      <c r="K8" s="12">
        <v>2</v>
      </c>
      <c r="L8" s="8">
        <f t="shared" si="0"/>
        <v>13</v>
      </c>
      <c r="M8" s="9">
        <f t="shared" si="1"/>
        <v>0.43333333333333335</v>
      </c>
      <c r="N8" s="10" t="s">
        <v>42</v>
      </c>
    </row>
    <row r="9" spans="1:14" x14ac:dyDescent="0.25">
      <c r="A9" s="11" t="s">
        <v>153</v>
      </c>
      <c r="B9" s="12">
        <v>1</v>
      </c>
      <c r="C9" s="12" t="s">
        <v>149</v>
      </c>
      <c r="D9" s="6" t="s">
        <v>162</v>
      </c>
      <c r="E9" s="22" t="s">
        <v>25</v>
      </c>
      <c r="F9" s="12">
        <v>0</v>
      </c>
      <c r="G9" s="12">
        <v>3</v>
      </c>
      <c r="H9" s="12">
        <v>1</v>
      </c>
      <c r="I9" s="12">
        <v>3</v>
      </c>
      <c r="J9" s="12">
        <v>0</v>
      </c>
      <c r="K9" s="12">
        <v>6</v>
      </c>
      <c r="L9" s="8">
        <f t="shared" si="0"/>
        <v>13</v>
      </c>
      <c r="M9" s="9">
        <f t="shared" si="1"/>
        <v>0.43333333333333335</v>
      </c>
      <c r="N9" s="10" t="s">
        <v>42</v>
      </c>
    </row>
    <row r="10" spans="1:14" x14ac:dyDescent="0.25">
      <c r="A10" s="11" t="s">
        <v>154</v>
      </c>
      <c r="B10" s="12">
        <v>3</v>
      </c>
      <c r="C10" s="12" t="s">
        <v>149</v>
      </c>
      <c r="D10" s="6" t="s">
        <v>162</v>
      </c>
      <c r="E10" s="22" t="s">
        <v>25</v>
      </c>
      <c r="F10" s="12">
        <v>0</v>
      </c>
      <c r="G10" s="12">
        <v>3</v>
      </c>
      <c r="H10" s="12">
        <v>0</v>
      </c>
      <c r="I10" s="12">
        <v>3</v>
      </c>
      <c r="J10" s="12">
        <v>4</v>
      </c>
      <c r="K10" s="12">
        <v>2</v>
      </c>
      <c r="L10" s="8">
        <f t="shared" si="0"/>
        <v>12</v>
      </c>
      <c r="M10" s="9">
        <f t="shared" si="1"/>
        <v>0.4</v>
      </c>
      <c r="N10" s="10" t="s">
        <v>42</v>
      </c>
    </row>
    <row r="11" spans="1:14" x14ac:dyDescent="0.25">
      <c r="A11" s="27" t="s">
        <v>155</v>
      </c>
      <c r="B11" s="12">
        <v>2</v>
      </c>
      <c r="C11" s="12" t="s">
        <v>151</v>
      </c>
      <c r="D11" s="6" t="s">
        <v>162</v>
      </c>
      <c r="E11" s="22" t="s">
        <v>115</v>
      </c>
      <c r="F11" s="12">
        <v>0</v>
      </c>
      <c r="G11" s="12">
        <v>2</v>
      </c>
      <c r="H11" s="12">
        <v>1</v>
      </c>
      <c r="I11" s="12">
        <v>0</v>
      </c>
      <c r="J11" s="12">
        <v>4</v>
      </c>
      <c r="K11" s="12">
        <v>4</v>
      </c>
      <c r="L11" s="8">
        <f t="shared" si="0"/>
        <v>11</v>
      </c>
      <c r="M11" s="9">
        <f t="shared" si="1"/>
        <v>0.36666666666666664</v>
      </c>
      <c r="N11" s="10" t="s">
        <v>42</v>
      </c>
    </row>
    <row r="12" spans="1:14" x14ac:dyDescent="0.25">
      <c r="A12" s="4" t="s">
        <v>156</v>
      </c>
      <c r="B12" s="5">
        <v>5</v>
      </c>
      <c r="C12" s="6" t="s">
        <v>146</v>
      </c>
      <c r="D12" s="6" t="s">
        <v>162</v>
      </c>
      <c r="E12" s="22" t="s">
        <v>147</v>
      </c>
      <c r="F12" s="5">
        <v>0</v>
      </c>
      <c r="G12" s="5">
        <v>2</v>
      </c>
      <c r="H12" s="5">
        <v>0</v>
      </c>
      <c r="I12" s="5">
        <v>0</v>
      </c>
      <c r="J12" s="5">
        <v>4</v>
      </c>
      <c r="K12" s="5">
        <v>3</v>
      </c>
      <c r="L12" s="8">
        <f t="shared" si="0"/>
        <v>9</v>
      </c>
      <c r="M12" s="9">
        <f t="shared" si="1"/>
        <v>0.3</v>
      </c>
      <c r="N12" s="10" t="s">
        <v>42</v>
      </c>
    </row>
    <row r="13" spans="1:14" x14ac:dyDescent="0.25">
      <c r="A13" s="11"/>
      <c r="B13" s="12"/>
      <c r="C13" s="12"/>
      <c r="D13" s="12"/>
      <c r="E13" s="13"/>
      <c r="F13" s="14"/>
      <c r="G13" s="14"/>
      <c r="H13" s="14"/>
      <c r="I13" s="14"/>
      <c r="J13" s="14"/>
      <c r="K13" s="14"/>
      <c r="L13" s="8">
        <f t="shared" si="0"/>
        <v>0</v>
      </c>
      <c r="M13" s="9">
        <f t="shared" si="1"/>
        <v>0</v>
      </c>
      <c r="N13" s="10"/>
    </row>
  </sheetData>
  <mergeCells count="2">
    <mergeCell ref="A1:N1"/>
    <mergeCell ref="A3:N3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O15"/>
  <sheetViews>
    <sheetView zoomScale="90" zoomScaleNormal="90" workbookViewId="0">
      <selection sqref="A1:O1"/>
    </sheetView>
  </sheetViews>
  <sheetFormatPr defaultColWidth="9.140625" defaultRowHeight="15.75" x14ac:dyDescent="0.25"/>
  <cols>
    <col min="1" max="1" width="43.5703125" style="3" customWidth="1"/>
    <col min="2" max="2" width="8.42578125" style="3" bestFit="1" customWidth="1"/>
    <col min="3" max="3" width="9.140625" style="3"/>
    <col min="4" max="4" width="50" style="3" customWidth="1"/>
    <col min="5" max="5" width="37.140625" style="3" customWidth="1"/>
    <col min="6" max="14" width="9.140625" style="3"/>
    <col min="15" max="15" width="12.85546875" style="3" bestFit="1" customWidth="1"/>
    <col min="16" max="16384" width="9.140625" style="3"/>
  </cols>
  <sheetData>
    <row r="1" spans="1:15" ht="22.5" x14ac:dyDescent="0.25">
      <c r="A1" s="31" t="s">
        <v>202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</row>
    <row r="2" spans="1:15" x14ac:dyDescent="0.25">
      <c r="A2" s="1" t="s">
        <v>22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  <c r="M2" s="1" t="s">
        <v>11</v>
      </c>
      <c r="N2" s="2" t="s">
        <v>12</v>
      </c>
      <c r="O2" s="1" t="s">
        <v>13</v>
      </c>
    </row>
    <row r="3" spans="1:15" x14ac:dyDescent="0.25">
      <c r="A3" s="32" t="s">
        <v>17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</row>
    <row r="4" spans="1:15" x14ac:dyDescent="0.25">
      <c r="A4" s="4" t="s">
        <v>109</v>
      </c>
      <c r="B4" s="12">
        <v>6</v>
      </c>
      <c r="C4" s="12" t="s">
        <v>110</v>
      </c>
      <c r="D4" s="6" t="s">
        <v>162</v>
      </c>
      <c r="E4" s="4" t="s">
        <v>35</v>
      </c>
      <c r="F4" s="12">
        <v>0</v>
      </c>
      <c r="G4" s="12">
        <v>6</v>
      </c>
      <c r="H4" s="12">
        <v>4</v>
      </c>
      <c r="I4" s="12">
        <v>3</v>
      </c>
      <c r="J4" s="12">
        <v>5</v>
      </c>
      <c r="K4" s="12">
        <v>2</v>
      </c>
      <c r="L4" s="12">
        <v>3</v>
      </c>
      <c r="M4" s="8">
        <f t="shared" ref="M4" si="0">SUM(F4:L4)</f>
        <v>23</v>
      </c>
      <c r="N4" s="9">
        <f t="shared" ref="N4" si="1">M4/36</f>
        <v>0.63888888888888884</v>
      </c>
      <c r="O4" s="10" t="s">
        <v>44</v>
      </c>
    </row>
    <row r="5" spans="1:15" x14ac:dyDescent="0.25">
      <c r="A5" s="4" t="s">
        <v>111</v>
      </c>
      <c r="B5" s="5">
        <v>4</v>
      </c>
      <c r="C5" s="6" t="s">
        <v>110</v>
      </c>
      <c r="D5" s="6" t="s">
        <v>162</v>
      </c>
      <c r="E5" s="4" t="s">
        <v>35</v>
      </c>
      <c r="F5" s="5">
        <v>0</v>
      </c>
      <c r="G5" s="5">
        <v>6</v>
      </c>
      <c r="H5" s="5">
        <v>4</v>
      </c>
      <c r="I5" s="5">
        <v>2</v>
      </c>
      <c r="J5" s="5">
        <v>5</v>
      </c>
      <c r="K5" s="5">
        <v>3</v>
      </c>
      <c r="L5" s="5">
        <v>2</v>
      </c>
      <c r="M5" s="8">
        <f t="shared" ref="M5:M15" si="2">SUM(F5:L5)</f>
        <v>22</v>
      </c>
      <c r="N5" s="9">
        <f t="shared" ref="N5:N15" si="3">M5/36</f>
        <v>0.61111111111111116</v>
      </c>
      <c r="O5" s="10" t="s">
        <v>89</v>
      </c>
    </row>
    <row r="6" spans="1:15" x14ac:dyDescent="0.25">
      <c r="A6" s="4" t="s">
        <v>112</v>
      </c>
      <c r="B6" s="5">
        <v>5</v>
      </c>
      <c r="C6" s="6" t="s">
        <v>110</v>
      </c>
      <c r="D6" s="6" t="s">
        <v>162</v>
      </c>
      <c r="E6" s="4" t="s">
        <v>35</v>
      </c>
      <c r="F6" s="5">
        <v>0</v>
      </c>
      <c r="G6" s="5">
        <v>4</v>
      </c>
      <c r="H6" s="5">
        <v>4</v>
      </c>
      <c r="I6" s="5">
        <v>2</v>
      </c>
      <c r="J6" s="5">
        <v>3</v>
      </c>
      <c r="K6" s="5">
        <v>3</v>
      </c>
      <c r="L6" s="5">
        <v>3</v>
      </c>
      <c r="M6" s="8">
        <f t="shared" si="2"/>
        <v>19</v>
      </c>
      <c r="N6" s="9">
        <f t="shared" si="3"/>
        <v>0.52777777777777779</v>
      </c>
      <c r="O6" s="10" t="s">
        <v>89</v>
      </c>
    </row>
    <row r="7" spans="1:15" x14ac:dyDescent="0.25">
      <c r="A7" s="11" t="s">
        <v>113</v>
      </c>
      <c r="B7" s="12">
        <v>9</v>
      </c>
      <c r="C7" s="12" t="s">
        <v>114</v>
      </c>
      <c r="D7" s="6" t="s">
        <v>162</v>
      </c>
      <c r="E7" s="13" t="s">
        <v>115</v>
      </c>
      <c r="F7" s="12">
        <v>0</v>
      </c>
      <c r="G7" s="12">
        <v>4</v>
      </c>
      <c r="H7" s="12">
        <v>0</v>
      </c>
      <c r="I7" s="12">
        <v>4</v>
      </c>
      <c r="J7" s="12">
        <v>5</v>
      </c>
      <c r="K7" s="12">
        <v>3</v>
      </c>
      <c r="L7" s="12">
        <v>3</v>
      </c>
      <c r="M7" s="8">
        <f t="shared" si="2"/>
        <v>19</v>
      </c>
      <c r="N7" s="9">
        <f t="shared" si="3"/>
        <v>0.52777777777777779</v>
      </c>
      <c r="O7" s="10" t="s">
        <v>89</v>
      </c>
    </row>
    <row r="8" spans="1:15" x14ac:dyDescent="0.25">
      <c r="A8" s="11" t="s">
        <v>158</v>
      </c>
      <c r="B8" s="12">
        <v>10</v>
      </c>
      <c r="C8" s="12" t="s">
        <v>114</v>
      </c>
      <c r="D8" s="6" t="s">
        <v>162</v>
      </c>
      <c r="E8" s="13" t="s">
        <v>115</v>
      </c>
      <c r="F8" s="12">
        <v>0</v>
      </c>
      <c r="G8" s="12">
        <v>3</v>
      </c>
      <c r="H8" s="12">
        <v>2</v>
      </c>
      <c r="I8" s="12">
        <v>6</v>
      </c>
      <c r="J8" s="12">
        <v>3</v>
      </c>
      <c r="K8" s="12">
        <v>2</v>
      </c>
      <c r="L8" s="12">
        <v>3</v>
      </c>
      <c r="M8" s="8">
        <f t="shared" si="2"/>
        <v>19</v>
      </c>
      <c r="N8" s="9">
        <f t="shared" si="3"/>
        <v>0.52777777777777779</v>
      </c>
      <c r="O8" s="10" t="s">
        <v>89</v>
      </c>
    </row>
    <row r="9" spans="1:15" x14ac:dyDescent="0.25">
      <c r="A9" s="11" t="s">
        <v>116</v>
      </c>
      <c r="B9" s="12">
        <v>8</v>
      </c>
      <c r="C9" s="12" t="s">
        <v>110</v>
      </c>
      <c r="D9" s="6" t="s">
        <v>162</v>
      </c>
      <c r="E9" s="4" t="s">
        <v>35</v>
      </c>
      <c r="F9" s="12">
        <v>0</v>
      </c>
      <c r="G9" s="12">
        <v>1</v>
      </c>
      <c r="H9" s="12">
        <v>0</v>
      </c>
      <c r="I9" s="12">
        <v>1</v>
      </c>
      <c r="J9" s="12">
        <v>6</v>
      </c>
      <c r="K9" s="12">
        <v>0</v>
      </c>
      <c r="L9" s="12">
        <v>2</v>
      </c>
      <c r="M9" s="8">
        <f t="shared" si="2"/>
        <v>10</v>
      </c>
      <c r="N9" s="9">
        <f t="shared" si="3"/>
        <v>0.27777777777777779</v>
      </c>
      <c r="O9" s="10" t="s">
        <v>42</v>
      </c>
    </row>
    <row r="10" spans="1:15" x14ac:dyDescent="0.25">
      <c r="A10" s="15" t="s">
        <v>117</v>
      </c>
      <c r="B10" s="12">
        <v>1</v>
      </c>
      <c r="C10" s="12" t="s">
        <v>110</v>
      </c>
      <c r="D10" s="6" t="s">
        <v>162</v>
      </c>
      <c r="E10" s="4" t="s">
        <v>35</v>
      </c>
      <c r="F10" s="12">
        <v>0</v>
      </c>
      <c r="G10" s="12">
        <v>1</v>
      </c>
      <c r="H10" s="12">
        <v>0</v>
      </c>
      <c r="I10" s="12">
        <v>0</v>
      </c>
      <c r="J10" s="12">
        <v>1</v>
      </c>
      <c r="K10" s="12">
        <v>3</v>
      </c>
      <c r="L10" s="12">
        <v>2</v>
      </c>
      <c r="M10" s="8">
        <f t="shared" si="2"/>
        <v>7</v>
      </c>
      <c r="N10" s="9">
        <f t="shared" si="3"/>
        <v>0.19444444444444445</v>
      </c>
      <c r="O10" s="10" t="s">
        <v>42</v>
      </c>
    </row>
    <row r="11" spans="1:15" x14ac:dyDescent="0.25">
      <c r="A11" s="4" t="s">
        <v>118</v>
      </c>
      <c r="B11" s="5">
        <v>3</v>
      </c>
      <c r="C11" s="6" t="s">
        <v>110</v>
      </c>
      <c r="D11" s="6" t="s">
        <v>162</v>
      </c>
      <c r="E11" s="4" t="s">
        <v>35</v>
      </c>
      <c r="F11" s="5">
        <v>0</v>
      </c>
      <c r="G11" s="5">
        <v>4</v>
      </c>
      <c r="H11" s="5">
        <v>0</v>
      </c>
      <c r="I11" s="5">
        <v>0</v>
      </c>
      <c r="J11" s="5">
        <v>1</v>
      </c>
      <c r="K11" s="5">
        <v>1</v>
      </c>
      <c r="L11" s="5">
        <v>0</v>
      </c>
      <c r="M11" s="8">
        <f t="shared" si="2"/>
        <v>6</v>
      </c>
      <c r="N11" s="9">
        <f t="shared" si="3"/>
        <v>0.16666666666666666</v>
      </c>
      <c r="O11" s="10" t="s">
        <v>42</v>
      </c>
    </row>
    <row r="12" spans="1:15" x14ac:dyDescent="0.25">
      <c r="A12" s="11" t="s">
        <v>119</v>
      </c>
      <c r="B12" s="12">
        <v>2</v>
      </c>
      <c r="C12" s="12" t="s">
        <v>110</v>
      </c>
      <c r="D12" s="6" t="s">
        <v>162</v>
      </c>
      <c r="E12" s="4" t="s">
        <v>35</v>
      </c>
      <c r="F12" s="12">
        <v>0</v>
      </c>
      <c r="G12" s="12">
        <v>1</v>
      </c>
      <c r="H12" s="12">
        <v>0</v>
      </c>
      <c r="I12" s="12">
        <v>0</v>
      </c>
      <c r="J12" s="12">
        <v>0</v>
      </c>
      <c r="K12" s="12">
        <v>1</v>
      </c>
      <c r="L12" s="12">
        <v>1</v>
      </c>
      <c r="M12" s="8">
        <f t="shared" si="2"/>
        <v>3</v>
      </c>
      <c r="N12" s="9">
        <f t="shared" si="3"/>
        <v>8.3333333333333329E-2</v>
      </c>
      <c r="O12" s="10" t="s">
        <v>42</v>
      </c>
    </row>
    <row r="13" spans="1:15" x14ac:dyDescent="0.25">
      <c r="A13" s="15" t="s">
        <v>120</v>
      </c>
      <c r="B13" s="12">
        <v>7</v>
      </c>
      <c r="C13" s="12" t="s">
        <v>110</v>
      </c>
      <c r="D13" s="6" t="s">
        <v>162</v>
      </c>
      <c r="E13" s="4" t="s">
        <v>35</v>
      </c>
      <c r="F13" s="12">
        <v>0</v>
      </c>
      <c r="G13" s="12">
        <v>1</v>
      </c>
      <c r="H13" s="12">
        <v>0</v>
      </c>
      <c r="I13" s="12">
        <v>0</v>
      </c>
      <c r="J13" s="12">
        <v>1</v>
      </c>
      <c r="K13" s="12">
        <v>0</v>
      </c>
      <c r="L13" s="12">
        <v>1</v>
      </c>
      <c r="M13" s="8">
        <f t="shared" si="2"/>
        <v>3</v>
      </c>
      <c r="N13" s="9">
        <f t="shared" si="3"/>
        <v>8.3333333333333329E-2</v>
      </c>
      <c r="O13" s="10" t="s">
        <v>42</v>
      </c>
    </row>
    <row r="14" spans="1:15" x14ac:dyDescent="0.25">
      <c r="A14" s="17"/>
      <c r="B14" s="18"/>
      <c r="C14" s="19"/>
      <c r="D14" s="19"/>
      <c r="E14" s="20"/>
      <c r="F14" s="21"/>
      <c r="G14" s="21"/>
      <c r="H14" s="21"/>
      <c r="I14" s="21"/>
      <c r="J14" s="21"/>
      <c r="K14" s="21"/>
      <c r="L14" s="21"/>
      <c r="M14" s="8">
        <f t="shared" si="2"/>
        <v>0</v>
      </c>
      <c r="N14" s="9">
        <f t="shared" si="3"/>
        <v>0</v>
      </c>
      <c r="O14" s="10"/>
    </row>
    <row r="15" spans="1:15" x14ac:dyDescent="0.25">
      <c r="A15" s="11"/>
      <c r="B15" s="12"/>
      <c r="C15" s="12"/>
      <c r="D15" s="12"/>
      <c r="E15" s="13"/>
      <c r="F15" s="14"/>
      <c r="G15" s="14"/>
      <c r="H15" s="14"/>
      <c r="I15" s="14"/>
      <c r="J15" s="14"/>
      <c r="K15" s="14"/>
      <c r="L15" s="14"/>
      <c r="M15" s="8">
        <f t="shared" si="2"/>
        <v>0</v>
      </c>
      <c r="N15" s="9">
        <f t="shared" si="3"/>
        <v>0</v>
      </c>
      <c r="O15" s="10"/>
    </row>
  </sheetData>
  <mergeCells count="2">
    <mergeCell ref="A1:O1"/>
    <mergeCell ref="A3:O3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O26"/>
  <sheetViews>
    <sheetView zoomScale="90" zoomScaleNormal="90" workbookViewId="0">
      <selection sqref="A1:O1"/>
    </sheetView>
  </sheetViews>
  <sheetFormatPr defaultColWidth="9.140625" defaultRowHeight="15.75" x14ac:dyDescent="0.25"/>
  <cols>
    <col min="1" max="1" width="43.5703125" style="3" customWidth="1"/>
    <col min="2" max="2" width="8.42578125" style="3" bestFit="1" customWidth="1"/>
    <col min="3" max="3" width="9.140625" style="3"/>
    <col min="4" max="4" width="56.7109375" style="3" customWidth="1"/>
    <col min="5" max="5" width="36.5703125" style="3" customWidth="1"/>
    <col min="6" max="14" width="9.140625" style="3"/>
    <col min="15" max="15" width="12.85546875" style="3" bestFit="1" customWidth="1"/>
    <col min="16" max="16384" width="9.140625" style="3"/>
  </cols>
  <sheetData>
    <row r="1" spans="1:15" ht="22.5" x14ac:dyDescent="0.25">
      <c r="A1" s="31" t="s">
        <v>202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</row>
    <row r="2" spans="1:15" x14ac:dyDescent="0.25">
      <c r="A2" s="1" t="s">
        <v>22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  <c r="M2" s="1" t="s">
        <v>11</v>
      </c>
      <c r="N2" s="2" t="s">
        <v>12</v>
      </c>
      <c r="O2" s="1" t="s">
        <v>13</v>
      </c>
    </row>
    <row r="3" spans="1:15" x14ac:dyDescent="0.25">
      <c r="A3" s="32" t="s">
        <v>18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</row>
    <row r="4" spans="1:15" x14ac:dyDescent="0.25">
      <c r="A4" s="22" t="s">
        <v>121</v>
      </c>
      <c r="B4" s="5">
        <v>18</v>
      </c>
      <c r="C4" s="6" t="s">
        <v>122</v>
      </c>
      <c r="D4" s="6" t="s">
        <v>24</v>
      </c>
      <c r="E4" s="22" t="s">
        <v>25</v>
      </c>
      <c r="F4" s="5">
        <v>0</v>
      </c>
      <c r="G4" s="5">
        <v>6</v>
      </c>
      <c r="H4" s="5">
        <v>4</v>
      </c>
      <c r="I4" s="5">
        <v>3</v>
      </c>
      <c r="J4" s="5">
        <v>5</v>
      </c>
      <c r="K4" s="5">
        <v>0</v>
      </c>
      <c r="L4" s="5">
        <v>3</v>
      </c>
      <c r="M4" s="8">
        <f>SUM(F4:L4)</f>
        <v>21</v>
      </c>
      <c r="N4" s="9">
        <f>M4/36</f>
        <v>0.58333333333333337</v>
      </c>
      <c r="O4" s="10" t="s">
        <v>144</v>
      </c>
    </row>
    <row r="5" spans="1:15" x14ac:dyDescent="0.25">
      <c r="A5" s="11" t="s">
        <v>123</v>
      </c>
      <c r="B5" s="12">
        <v>4</v>
      </c>
      <c r="C5" s="12" t="s">
        <v>124</v>
      </c>
      <c r="D5" s="6" t="s">
        <v>24</v>
      </c>
      <c r="E5" s="13" t="s">
        <v>115</v>
      </c>
      <c r="F5" s="12">
        <v>0</v>
      </c>
      <c r="G5" s="12">
        <v>6</v>
      </c>
      <c r="H5" s="12">
        <v>1</v>
      </c>
      <c r="I5" s="12">
        <v>3</v>
      </c>
      <c r="J5" s="12">
        <v>5</v>
      </c>
      <c r="K5" s="12">
        <v>3</v>
      </c>
      <c r="L5" s="12">
        <v>3</v>
      </c>
      <c r="M5" s="8">
        <f t="shared" ref="M5:M26" si="0">SUM(F5:L5)</f>
        <v>21</v>
      </c>
      <c r="N5" s="9">
        <f t="shared" ref="N5:N26" si="1">M5/36</f>
        <v>0.58333333333333337</v>
      </c>
      <c r="O5" s="10" t="s">
        <v>144</v>
      </c>
    </row>
    <row r="6" spans="1:15" x14ac:dyDescent="0.25">
      <c r="A6" s="22" t="s">
        <v>125</v>
      </c>
      <c r="B6" s="5">
        <v>16</v>
      </c>
      <c r="C6" s="6" t="s">
        <v>126</v>
      </c>
      <c r="D6" s="6" t="s">
        <v>24</v>
      </c>
      <c r="E6" s="4" t="s">
        <v>49</v>
      </c>
      <c r="F6" s="5">
        <v>0</v>
      </c>
      <c r="G6" s="5">
        <v>4</v>
      </c>
      <c r="H6" s="5">
        <v>4</v>
      </c>
      <c r="I6" s="5">
        <v>4</v>
      </c>
      <c r="J6" s="5">
        <v>3</v>
      </c>
      <c r="K6" s="5">
        <v>3</v>
      </c>
      <c r="L6" s="5">
        <v>0</v>
      </c>
      <c r="M6" s="8">
        <f t="shared" si="0"/>
        <v>18</v>
      </c>
      <c r="N6" s="9">
        <f t="shared" si="1"/>
        <v>0.5</v>
      </c>
      <c r="O6" s="10" t="s">
        <v>89</v>
      </c>
    </row>
    <row r="7" spans="1:15" x14ac:dyDescent="0.25">
      <c r="A7" s="22" t="s">
        <v>127</v>
      </c>
      <c r="B7" s="5">
        <v>6</v>
      </c>
      <c r="C7" s="6" t="s">
        <v>126</v>
      </c>
      <c r="D7" s="6" t="s">
        <v>24</v>
      </c>
      <c r="E7" s="4" t="s">
        <v>49</v>
      </c>
      <c r="F7" s="5">
        <v>0</v>
      </c>
      <c r="G7" s="5">
        <v>3</v>
      </c>
      <c r="H7" s="5">
        <v>0</v>
      </c>
      <c r="I7" s="5">
        <v>2</v>
      </c>
      <c r="J7" s="5">
        <v>2</v>
      </c>
      <c r="K7" s="5">
        <v>3</v>
      </c>
      <c r="L7" s="5">
        <v>3</v>
      </c>
      <c r="M7" s="8">
        <f t="shared" si="0"/>
        <v>13</v>
      </c>
      <c r="N7" s="9">
        <f t="shared" si="1"/>
        <v>0.3611111111111111</v>
      </c>
      <c r="O7" s="10" t="s">
        <v>42</v>
      </c>
    </row>
    <row r="8" spans="1:15" x14ac:dyDescent="0.25">
      <c r="A8" s="11" t="s">
        <v>128</v>
      </c>
      <c r="B8" s="12">
        <v>14</v>
      </c>
      <c r="C8" s="12" t="s">
        <v>124</v>
      </c>
      <c r="D8" s="6" t="s">
        <v>24</v>
      </c>
      <c r="E8" s="13" t="s">
        <v>115</v>
      </c>
      <c r="F8" s="12">
        <v>0</v>
      </c>
      <c r="G8" s="12">
        <v>3</v>
      </c>
      <c r="H8" s="12">
        <v>1</v>
      </c>
      <c r="I8" s="12">
        <v>0</v>
      </c>
      <c r="J8" s="12">
        <v>1</v>
      </c>
      <c r="K8" s="12">
        <v>3</v>
      </c>
      <c r="L8" s="12">
        <v>2</v>
      </c>
      <c r="M8" s="8">
        <f t="shared" si="0"/>
        <v>10</v>
      </c>
      <c r="N8" s="9">
        <f t="shared" si="1"/>
        <v>0.27777777777777779</v>
      </c>
      <c r="O8" s="10" t="s">
        <v>42</v>
      </c>
    </row>
    <row r="9" spans="1:15" x14ac:dyDescent="0.25">
      <c r="A9" s="11" t="s">
        <v>159</v>
      </c>
      <c r="B9" s="12">
        <v>8</v>
      </c>
      <c r="C9" s="12" t="s">
        <v>122</v>
      </c>
      <c r="D9" s="6" t="s">
        <v>24</v>
      </c>
      <c r="E9" s="22" t="s">
        <v>25</v>
      </c>
      <c r="F9" s="12">
        <v>0</v>
      </c>
      <c r="G9" s="12">
        <v>0</v>
      </c>
      <c r="H9" s="12">
        <v>3</v>
      </c>
      <c r="I9" s="12">
        <v>2</v>
      </c>
      <c r="J9" s="12">
        <v>2</v>
      </c>
      <c r="K9" s="12">
        <v>2</v>
      </c>
      <c r="L9" s="12">
        <v>1</v>
      </c>
      <c r="M9" s="8">
        <f t="shared" si="0"/>
        <v>10</v>
      </c>
      <c r="N9" s="9">
        <f t="shared" si="1"/>
        <v>0.27777777777777779</v>
      </c>
      <c r="O9" s="10" t="s">
        <v>42</v>
      </c>
    </row>
    <row r="10" spans="1:15" x14ac:dyDescent="0.25">
      <c r="A10" s="11" t="s">
        <v>129</v>
      </c>
      <c r="B10" s="12">
        <v>3</v>
      </c>
      <c r="C10" s="12" t="s">
        <v>122</v>
      </c>
      <c r="D10" s="6" t="s">
        <v>24</v>
      </c>
      <c r="E10" s="22" t="s">
        <v>25</v>
      </c>
      <c r="F10" s="12">
        <v>0</v>
      </c>
      <c r="G10" s="12">
        <v>3</v>
      </c>
      <c r="H10" s="12">
        <v>0</v>
      </c>
      <c r="I10" s="12">
        <v>2</v>
      </c>
      <c r="J10" s="12">
        <v>2</v>
      </c>
      <c r="K10" s="12">
        <v>3</v>
      </c>
      <c r="L10" s="12">
        <v>0</v>
      </c>
      <c r="M10" s="8">
        <f t="shared" si="0"/>
        <v>10</v>
      </c>
      <c r="N10" s="9">
        <f t="shared" si="1"/>
        <v>0.27777777777777779</v>
      </c>
      <c r="O10" s="10" t="s">
        <v>42</v>
      </c>
    </row>
    <row r="11" spans="1:15" x14ac:dyDescent="0.25">
      <c r="A11" s="28" t="s">
        <v>130</v>
      </c>
      <c r="B11" s="12">
        <v>21</v>
      </c>
      <c r="C11" s="12" t="s">
        <v>126</v>
      </c>
      <c r="D11" s="6" t="s">
        <v>24</v>
      </c>
      <c r="E11" s="4" t="s">
        <v>49</v>
      </c>
      <c r="F11" s="12">
        <v>0</v>
      </c>
      <c r="G11" s="12">
        <v>0</v>
      </c>
      <c r="H11" s="12">
        <v>0</v>
      </c>
      <c r="I11" s="12">
        <v>5</v>
      </c>
      <c r="J11" s="12">
        <v>5</v>
      </c>
      <c r="K11" s="12">
        <v>0</v>
      </c>
      <c r="L11" s="12">
        <v>0</v>
      </c>
      <c r="M11" s="8">
        <f t="shared" si="0"/>
        <v>10</v>
      </c>
      <c r="N11" s="9">
        <f t="shared" si="1"/>
        <v>0.27777777777777779</v>
      </c>
      <c r="O11" s="10" t="s">
        <v>42</v>
      </c>
    </row>
    <row r="12" spans="1:15" x14ac:dyDescent="0.25">
      <c r="A12" s="22" t="s">
        <v>131</v>
      </c>
      <c r="B12" s="5">
        <v>9</v>
      </c>
      <c r="C12" s="6" t="s">
        <v>122</v>
      </c>
      <c r="D12" s="6" t="s">
        <v>24</v>
      </c>
      <c r="E12" s="22" t="s">
        <v>25</v>
      </c>
      <c r="F12" s="5">
        <v>0</v>
      </c>
      <c r="G12" s="5">
        <v>0</v>
      </c>
      <c r="H12" s="5">
        <v>0</v>
      </c>
      <c r="I12" s="5">
        <v>4</v>
      </c>
      <c r="J12" s="5">
        <v>2</v>
      </c>
      <c r="K12" s="5">
        <v>3</v>
      </c>
      <c r="L12" s="5">
        <v>0</v>
      </c>
      <c r="M12" s="8">
        <f t="shared" si="0"/>
        <v>9</v>
      </c>
      <c r="N12" s="9">
        <f t="shared" si="1"/>
        <v>0.25</v>
      </c>
      <c r="O12" s="10" t="s">
        <v>42</v>
      </c>
    </row>
    <row r="13" spans="1:15" x14ac:dyDescent="0.25">
      <c r="A13" s="11" t="s">
        <v>132</v>
      </c>
      <c r="B13" s="12">
        <v>19</v>
      </c>
      <c r="C13" s="12" t="s">
        <v>124</v>
      </c>
      <c r="D13" s="6" t="s">
        <v>24</v>
      </c>
      <c r="E13" s="13" t="s">
        <v>115</v>
      </c>
      <c r="F13" s="12">
        <v>0</v>
      </c>
      <c r="G13" s="12">
        <v>0</v>
      </c>
      <c r="H13" s="12">
        <v>0</v>
      </c>
      <c r="I13" s="12">
        <v>3</v>
      </c>
      <c r="J13" s="12">
        <v>4</v>
      </c>
      <c r="K13" s="12">
        <v>0</v>
      </c>
      <c r="L13" s="12">
        <v>1</v>
      </c>
      <c r="M13" s="8">
        <f t="shared" si="0"/>
        <v>8</v>
      </c>
      <c r="N13" s="9">
        <f t="shared" si="1"/>
        <v>0.22222222222222221</v>
      </c>
      <c r="O13" s="10" t="s">
        <v>42</v>
      </c>
    </row>
    <row r="14" spans="1:15" x14ac:dyDescent="0.25">
      <c r="A14" s="11" t="s">
        <v>135</v>
      </c>
      <c r="B14" s="12">
        <v>15</v>
      </c>
      <c r="C14" s="12" t="s">
        <v>126</v>
      </c>
      <c r="D14" s="6" t="s">
        <v>24</v>
      </c>
      <c r="E14" s="4" t="s">
        <v>49</v>
      </c>
      <c r="F14" s="12">
        <v>0</v>
      </c>
      <c r="G14" s="12">
        <v>4</v>
      </c>
      <c r="H14" s="12">
        <v>0</v>
      </c>
      <c r="I14" s="12">
        <v>1</v>
      </c>
      <c r="J14" s="12">
        <v>1</v>
      </c>
      <c r="K14" s="12">
        <v>1</v>
      </c>
      <c r="L14" s="12">
        <v>0</v>
      </c>
      <c r="M14" s="8">
        <f t="shared" si="0"/>
        <v>7</v>
      </c>
      <c r="N14" s="9">
        <f t="shared" si="1"/>
        <v>0.19444444444444445</v>
      </c>
      <c r="O14" s="10" t="s">
        <v>42</v>
      </c>
    </row>
    <row r="15" spans="1:15" x14ac:dyDescent="0.25">
      <c r="A15" s="28" t="s">
        <v>133</v>
      </c>
      <c r="B15" s="18">
        <v>7</v>
      </c>
      <c r="C15" s="19" t="s">
        <v>122</v>
      </c>
      <c r="D15" s="6" t="s">
        <v>24</v>
      </c>
      <c r="E15" s="22" t="s">
        <v>25</v>
      </c>
      <c r="F15" s="18">
        <v>0</v>
      </c>
      <c r="G15" s="18">
        <v>4</v>
      </c>
      <c r="H15" s="18">
        <v>1</v>
      </c>
      <c r="I15" s="18">
        <v>1</v>
      </c>
      <c r="J15" s="18">
        <v>1</v>
      </c>
      <c r="K15" s="18">
        <v>0</v>
      </c>
      <c r="L15" s="18">
        <v>0</v>
      </c>
      <c r="M15" s="8">
        <f t="shared" si="0"/>
        <v>7</v>
      </c>
      <c r="N15" s="9">
        <f t="shared" si="1"/>
        <v>0.19444444444444445</v>
      </c>
      <c r="O15" s="10" t="s">
        <v>42</v>
      </c>
    </row>
    <row r="16" spans="1:15" x14ac:dyDescent="0.25">
      <c r="A16" s="28" t="s">
        <v>134</v>
      </c>
      <c r="B16" s="12">
        <v>11</v>
      </c>
      <c r="C16" s="12" t="s">
        <v>122</v>
      </c>
      <c r="D16" s="6" t="s">
        <v>24</v>
      </c>
      <c r="E16" s="22" t="s">
        <v>25</v>
      </c>
      <c r="F16" s="12">
        <v>0</v>
      </c>
      <c r="G16" s="12">
        <v>0</v>
      </c>
      <c r="H16" s="12">
        <v>2</v>
      </c>
      <c r="I16" s="12">
        <v>1</v>
      </c>
      <c r="J16" s="12">
        <v>0</v>
      </c>
      <c r="K16" s="12">
        <v>3</v>
      </c>
      <c r="L16" s="12">
        <v>0</v>
      </c>
      <c r="M16" s="8">
        <f t="shared" si="0"/>
        <v>6</v>
      </c>
      <c r="N16" s="9">
        <f t="shared" si="1"/>
        <v>0.16666666666666666</v>
      </c>
      <c r="O16" s="10" t="s">
        <v>42</v>
      </c>
    </row>
    <row r="17" spans="1:15" x14ac:dyDescent="0.25">
      <c r="A17" s="28" t="s">
        <v>136</v>
      </c>
      <c r="B17" s="12">
        <v>1</v>
      </c>
      <c r="C17" s="12" t="s">
        <v>126</v>
      </c>
      <c r="D17" s="6" t="s">
        <v>24</v>
      </c>
      <c r="E17" s="4" t="s">
        <v>49</v>
      </c>
      <c r="F17" s="12">
        <v>0</v>
      </c>
      <c r="G17" s="12">
        <v>0</v>
      </c>
      <c r="H17" s="12">
        <v>0</v>
      </c>
      <c r="I17" s="12">
        <v>2</v>
      </c>
      <c r="J17" s="12">
        <v>2</v>
      </c>
      <c r="K17" s="12">
        <v>1</v>
      </c>
      <c r="L17" s="12">
        <v>1</v>
      </c>
      <c r="M17" s="8">
        <f t="shared" si="0"/>
        <v>6</v>
      </c>
      <c r="N17" s="9">
        <f t="shared" si="1"/>
        <v>0.16666666666666666</v>
      </c>
      <c r="O17" s="10" t="s">
        <v>42</v>
      </c>
    </row>
    <row r="18" spans="1:15" x14ac:dyDescent="0.25">
      <c r="A18" s="22" t="s">
        <v>137</v>
      </c>
      <c r="B18" s="12">
        <v>20</v>
      </c>
      <c r="C18" s="23" t="s">
        <v>126</v>
      </c>
      <c r="D18" s="6" t="s">
        <v>24</v>
      </c>
      <c r="E18" s="4" t="s">
        <v>49</v>
      </c>
      <c r="F18" s="12">
        <v>0</v>
      </c>
      <c r="G18" s="12">
        <v>3</v>
      </c>
      <c r="H18" s="12">
        <v>0</v>
      </c>
      <c r="I18" s="12">
        <v>1</v>
      </c>
      <c r="J18" s="12">
        <v>2</v>
      </c>
      <c r="K18" s="12">
        <v>0</v>
      </c>
      <c r="L18" s="12">
        <v>0</v>
      </c>
      <c r="M18" s="8">
        <f t="shared" si="0"/>
        <v>6</v>
      </c>
      <c r="N18" s="9">
        <f t="shared" si="1"/>
        <v>0.16666666666666666</v>
      </c>
      <c r="O18" s="10" t="s">
        <v>42</v>
      </c>
    </row>
    <row r="19" spans="1:15" x14ac:dyDescent="0.25">
      <c r="A19" s="22" t="s">
        <v>138</v>
      </c>
      <c r="B19" s="12">
        <v>5</v>
      </c>
      <c r="C19" s="12" t="s">
        <v>122</v>
      </c>
      <c r="D19" s="6" t="s">
        <v>24</v>
      </c>
      <c r="E19" s="22" t="s">
        <v>25</v>
      </c>
      <c r="F19" s="12">
        <v>0</v>
      </c>
      <c r="G19" s="12">
        <v>3</v>
      </c>
      <c r="H19" s="12">
        <v>0</v>
      </c>
      <c r="I19" s="12">
        <v>0</v>
      </c>
      <c r="J19" s="12">
        <v>1</v>
      </c>
      <c r="K19" s="12">
        <v>1</v>
      </c>
      <c r="L19" s="12">
        <v>0</v>
      </c>
      <c r="M19" s="8">
        <f t="shared" si="0"/>
        <v>5</v>
      </c>
      <c r="N19" s="9">
        <f t="shared" si="1"/>
        <v>0.1388888888888889</v>
      </c>
      <c r="O19" s="10" t="s">
        <v>42</v>
      </c>
    </row>
    <row r="20" spans="1:15" x14ac:dyDescent="0.25">
      <c r="A20" s="11" t="s">
        <v>139</v>
      </c>
      <c r="B20" s="12">
        <v>17</v>
      </c>
      <c r="C20" s="23" t="s">
        <v>124</v>
      </c>
      <c r="D20" s="6" t="s">
        <v>24</v>
      </c>
      <c r="E20" s="13" t="s">
        <v>115</v>
      </c>
      <c r="F20" s="12">
        <v>0</v>
      </c>
      <c r="G20" s="12">
        <v>0</v>
      </c>
      <c r="H20" s="12">
        <v>0</v>
      </c>
      <c r="I20" s="12">
        <v>0</v>
      </c>
      <c r="J20" s="12">
        <v>2</v>
      </c>
      <c r="K20" s="12">
        <v>3</v>
      </c>
      <c r="L20" s="12">
        <v>0</v>
      </c>
      <c r="M20" s="8">
        <f t="shared" si="0"/>
        <v>5</v>
      </c>
      <c r="N20" s="9">
        <f t="shared" si="1"/>
        <v>0.1388888888888889</v>
      </c>
      <c r="O20" s="10" t="s">
        <v>42</v>
      </c>
    </row>
    <row r="21" spans="1:15" x14ac:dyDescent="0.25">
      <c r="A21" s="11" t="s">
        <v>140</v>
      </c>
      <c r="B21" s="12">
        <v>2</v>
      </c>
      <c r="C21" s="23" t="s">
        <v>122</v>
      </c>
      <c r="D21" s="6" t="s">
        <v>24</v>
      </c>
      <c r="E21" s="22" t="s">
        <v>25</v>
      </c>
      <c r="F21" s="12">
        <v>0</v>
      </c>
      <c r="G21" s="12">
        <v>2</v>
      </c>
      <c r="H21" s="12">
        <v>0</v>
      </c>
      <c r="I21" s="12">
        <v>0</v>
      </c>
      <c r="J21" s="12">
        <v>2</v>
      </c>
      <c r="K21" s="12">
        <v>0</v>
      </c>
      <c r="L21" s="12">
        <v>0</v>
      </c>
      <c r="M21" s="8">
        <f t="shared" si="0"/>
        <v>4</v>
      </c>
      <c r="N21" s="9">
        <f t="shared" si="1"/>
        <v>0.1111111111111111</v>
      </c>
      <c r="O21" s="10" t="s">
        <v>42</v>
      </c>
    </row>
    <row r="22" spans="1:15" x14ac:dyDescent="0.25">
      <c r="A22" s="28" t="s">
        <v>141</v>
      </c>
      <c r="B22" s="18">
        <v>13</v>
      </c>
      <c r="C22" s="19" t="s">
        <v>124</v>
      </c>
      <c r="D22" s="6" t="s">
        <v>24</v>
      </c>
      <c r="E22" s="13" t="s">
        <v>115</v>
      </c>
      <c r="F22" s="18">
        <v>0</v>
      </c>
      <c r="G22" s="18">
        <v>2</v>
      </c>
      <c r="H22" s="18">
        <v>0</v>
      </c>
      <c r="I22" s="18">
        <v>0</v>
      </c>
      <c r="J22" s="18">
        <v>0</v>
      </c>
      <c r="K22" s="18">
        <v>1</v>
      </c>
      <c r="L22" s="18">
        <v>0</v>
      </c>
      <c r="M22" s="8">
        <f t="shared" si="0"/>
        <v>3</v>
      </c>
      <c r="N22" s="9">
        <f t="shared" si="1"/>
        <v>8.3333333333333329E-2</v>
      </c>
      <c r="O22" s="10" t="s">
        <v>42</v>
      </c>
    </row>
    <row r="23" spans="1:15" x14ac:dyDescent="0.25">
      <c r="A23" s="28" t="s">
        <v>142</v>
      </c>
      <c r="B23" s="18">
        <v>12</v>
      </c>
      <c r="C23" s="19" t="s">
        <v>124</v>
      </c>
      <c r="D23" s="6" t="s">
        <v>24</v>
      </c>
      <c r="E23" s="13" t="s">
        <v>115</v>
      </c>
      <c r="F23" s="18">
        <v>0</v>
      </c>
      <c r="G23" s="18">
        <v>2</v>
      </c>
      <c r="H23" s="18">
        <v>0</v>
      </c>
      <c r="I23" s="18">
        <v>0</v>
      </c>
      <c r="J23" s="18">
        <v>1</v>
      </c>
      <c r="K23" s="18">
        <v>0</v>
      </c>
      <c r="L23" s="18">
        <v>0</v>
      </c>
      <c r="M23" s="8">
        <f t="shared" si="0"/>
        <v>3</v>
      </c>
      <c r="N23" s="9">
        <f t="shared" si="1"/>
        <v>8.3333333333333329E-2</v>
      </c>
      <c r="O23" s="10" t="s">
        <v>42</v>
      </c>
    </row>
    <row r="24" spans="1:15" x14ac:dyDescent="0.25">
      <c r="A24" s="28" t="s">
        <v>143</v>
      </c>
      <c r="B24" s="18">
        <v>10</v>
      </c>
      <c r="C24" s="19" t="s">
        <v>126</v>
      </c>
      <c r="D24" s="6" t="s">
        <v>24</v>
      </c>
      <c r="E24" s="4" t="s">
        <v>49</v>
      </c>
      <c r="F24" s="18">
        <v>0</v>
      </c>
      <c r="G24" s="18">
        <v>0</v>
      </c>
      <c r="H24" s="18">
        <v>0</v>
      </c>
      <c r="I24" s="18">
        <v>1</v>
      </c>
      <c r="J24" s="18">
        <v>1</v>
      </c>
      <c r="K24" s="18">
        <v>0</v>
      </c>
      <c r="L24" s="18">
        <v>0</v>
      </c>
      <c r="M24" s="8">
        <f t="shared" si="0"/>
        <v>2</v>
      </c>
      <c r="N24" s="9">
        <f t="shared" si="1"/>
        <v>5.5555555555555552E-2</v>
      </c>
      <c r="O24" s="10" t="s">
        <v>42</v>
      </c>
    </row>
    <row r="25" spans="1:15" x14ac:dyDescent="0.25">
      <c r="A25" s="17"/>
      <c r="B25" s="18"/>
      <c r="C25" s="19"/>
      <c r="D25" s="19"/>
      <c r="E25" s="20"/>
      <c r="F25" s="21"/>
      <c r="G25" s="21"/>
      <c r="H25" s="21"/>
      <c r="I25" s="21"/>
      <c r="J25" s="21"/>
      <c r="K25" s="21"/>
      <c r="L25" s="21"/>
      <c r="M25" s="8">
        <f t="shared" si="0"/>
        <v>0</v>
      </c>
      <c r="N25" s="9">
        <f t="shared" si="1"/>
        <v>0</v>
      </c>
      <c r="O25" s="10"/>
    </row>
    <row r="26" spans="1:15" x14ac:dyDescent="0.25">
      <c r="A26" s="17"/>
      <c r="B26" s="18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8">
        <f t="shared" si="0"/>
        <v>0</v>
      </c>
      <c r="N26" s="9">
        <f t="shared" si="1"/>
        <v>0</v>
      </c>
      <c r="O26" s="10"/>
    </row>
  </sheetData>
  <mergeCells count="2">
    <mergeCell ref="A1:O1"/>
    <mergeCell ref="A3:O3"/>
  </mergeCells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O25"/>
  <sheetViews>
    <sheetView zoomScale="90" zoomScaleNormal="90" workbookViewId="0">
      <selection sqref="A1:O1"/>
    </sheetView>
  </sheetViews>
  <sheetFormatPr defaultColWidth="9.140625" defaultRowHeight="15.75" x14ac:dyDescent="0.25"/>
  <cols>
    <col min="1" max="1" width="43.5703125" style="3" customWidth="1"/>
    <col min="2" max="2" width="8.42578125" style="3" bestFit="1" customWidth="1"/>
    <col min="3" max="3" width="9.140625" style="3"/>
    <col min="4" max="4" width="51.7109375" style="3" customWidth="1"/>
    <col min="5" max="5" width="37.140625" style="3" customWidth="1"/>
    <col min="6" max="14" width="9.140625" style="3"/>
    <col min="15" max="15" width="12.85546875" style="3" bestFit="1" customWidth="1"/>
    <col min="16" max="16384" width="9.140625" style="3"/>
  </cols>
  <sheetData>
    <row r="1" spans="1:15" ht="22.5" x14ac:dyDescent="0.25">
      <c r="A1" s="31" t="s">
        <v>202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</row>
    <row r="2" spans="1:15" x14ac:dyDescent="0.25">
      <c r="A2" s="1" t="s">
        <v>22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  <c r="M2" s="1" t="s">
        <v>11</v>
      </c>
      <c r="N2" s="2" t="s">
        <v>12</v>
      </c>
      <c r="O2" s="1" t="s">
        <v>13</v>
      </c>
    </row>
    <row r="3" spans="1:15" x14ac:dyDescent="0.25">
      <c r="A3" s="32" t="s">
        <v>19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</row>
    <row r="4" spans="1:15" x14ac:dyDescent="0.25">
      <c r="A4" s="4" t="s">
        <v>85</v>
      </c>
      <c r="B4" s="5">
        <v>10</v>
      </c>
      <c r="C4" s="6" t="s">
        <v>86</v>
      </c>
      <c r="D4" s="5" t="s">
        <v>24</v>
      </c>
      <c r="E4" s="29" t="s">
        <v>70</v>
      </c>
      <c r="F4" s="5">
        <v>5</v>
      </c>
      <c r="G4" s="5">
        <v>1.5</v>
      </c>
      <c r="H4" s="5">
        <v>5</v>
      </c>
      <c r="I4" s="5">
        <v>8</v>
      </c>
      <c r="J4" s="5">
        <v>8</v>
      </c>
      <c r="K4" s="5">
        <v>6</v>
      </c>
      <c r="L4" s="5">
        <v>10</v>
      </c>
      <c r="M4" s="8">
        <f>SUM(F4:L4)</f>
        <v>43.5</v>
      </c>
      <c r="N4" s="9">
        <f>M4/58</f>
        <v>0.75</v>
      </c>
      <c r="O4" s="10" t="s">
        <v>44</v>
      </c>
    </row>
    <row r="5" spans="1:15" x14ac:dyDescent="0.25">
      <c r="A5" s="11" t="s">
        <v>87</v>
      </c>
      <c r="B5" s="12">
        <v>11</v>
      </c>
      <c r="C5" s="12" t="s">
        <v>88</v>
      </c>
      <c r="D5" s="6" t="s">
        <v>24</v>
      </c>
      <c r="E5" s="4" t="s">
        <v>35</v>
      </c>
      <c r="F5" s="12">
        <v>5</v>
      </c>
      <c r="G5" s="12">
        <v>1</v>
      </c>
      <c r="H5" s="12">
        <v>5</v>
      </c>
      <c r="I5" s="12">
        <v>8</v>
      </c>
      <c r="J5" s="12">
        <v>8</v>
      </c>
      <c r="K5" s="12">
        <v>6</v>
      </c>
      <c r="L5" s="12">
        <v>10</v>
      </c>
      <c r="M5" s="8">
        <f t="shared" ref="M5:M25" si="0">SUM(F5:L5)</f>
        <v>43</v>
      </c>
      <c r="N5" s="9">
        <f t="shared" ref="N5:N25" si="1">M5/58</f>
        <v>0.74137931034482762</v>
      </c>
      <c r="O5" s="10" t="s">
        <v>89</v>
      </c>
    </row>
    <row r="6" spans="1:15" x14ac:dyDescent="0.25">
      <c r="A6" s="4" t="s">
        <v>90</v>
      </c>
      <c r="B6" s="5">
        <v>12</v>
      </c>
      <c r="C6" s="6" t="s">
        <v>86</v>
      </c>
      <c r="D6" s="5" t="s">
        <v>24</v>
      </c>
      <c r="E6" s="29" t="s">
        <v>70</v>
      </c>
      <c r="F6" s="5">
        <v>3</v>
      </c>
      <c r="G6" s="5">
        <v>0</v>
      </c>
      <c r="H6" s="5">
        <v>5</v>
      </c>
      <c r="I6" s="5">
        <v>7</v>
      </c>
      <c r="J6" s="5">
        <v>8</v>
      </c>
      <c r="K6" s="5">
        <v>4</v>
      </c>
      <c r="L6" s="5">
        <v>10</v>
      </c>
      <c r="M6" s="8">
        <f t="shared" si="0"/>
        <v>37</v>
      </c>
      <c r="N6" s="9">
        <f t="shared" si="1"/>
        <v>0.63793103448275867</v>
      </c>
      <c r="O6" s="10" t="s">
        <v>89</v>
      </c>
    </row>
    <row r="7" spans="1:15" x14ac:dyDescent="0.25">
      <c r="A7" s="4" t="s">
        <v>91</v>
      </c>
      <c r="B7" s="5">
        <v>6</v>
      </c>
      <c r="C7" s="6" t="s">
        <v>86</v>
      </c>
      <c r="D7" s="5" t="s">
        <v>24</v>
      </c>
      <c r="E7" s="29" t="s">
        <v>70</v>
      </c>
      <c r="F7" s="5">
        <v>2</v>
      </c>
      <c r="G7" s="5">
        <v>4</v>
      </c>
      <c r="H7" s="5">
        <v>2</v>
      </c>
      <c r="I7" s="5">
        <v>6</v>
      </c>
      <c r="J7" s="5">
        <v>10</v>
      </c>
      <c r="K7" s="5">
        <v>4</v>
      </c>
      <c r="L7" s="5">
        <v>9</v>
      </c>
      <c r="M7" s="8">
        <f t="shared" si="0"/>
        <v>37</v>
      </c>
      <c r="N7" s="9">
        <f t="shared" si="1"/>
        <v>0.63793103448275867</v>
      </c>
      <c r="O7" s="10" t="s">
        <v>89</v>
      </c>
    </row>
    <row r="8" spans="1:15" x14ac:dyDescent="0.25">
      <c r="A8" s="11" t="s">
        <v>92</v>
      </c>
      <c r="B8" s="12">
        <v>1</v>
      </c>
      <c r="C8" s="12" t="s">
        <v>88</v>
      </c>
      <c r="D8" s="6" t="s">
        <v>24</v>
      </c>
      <c r="E8" s="4" t="s">
        <v>35</v>
      </c>
      <c r="F8" s="12">
        <v>6</v>
      </c>
      <c r="G8" s="12">
        <v>2.5</v>
      </c>
      <c r="H8" s="12">
        <v>0</v>
      </c>
      <c r="I8" s="12">
        <v>7</v>
      </c>
      <c r="J8" s="12">
        <v>6</v>
      </c>
      <c r="K8" s="12">
        <v>6</v>
      </c>
      <c r="L8" s="12">
        <v>5</v>
      </c>
      <c r="M8" s="8">
        <f t="shared" si="0"/>
        <v>32.5</v>
      </c>
      <c r="N8" s="9">
        <f t="shared" si="1"/>
        <v>0.56034482758620685</v>
      </c>
      <c r="O8" s="10" t="s">
        <v>89</v>
      </c>
    </row>
    <row r="9" spans="1:15" x14ac:dyDescent="0.25">
      <c r="A9" s="11" t="s">
        <v>93</v>
      </c>
      <c r="B9" s="12">
        <v>13</v>
      </c>
      <c r="C9" s="6" t="s">
        <v>86</v>
      </c>
      <c r="D9" s="5" t="s">
        <v>24</v>
      </c>
      <c r="E9" s="29" t="s">
        <v>70</v>
      </c>
      <c r="F9" s="12">
        <v>3</v>
      </c>
      <c r="G9" s="12">
        <v>6.5</v>
      </c>
      <c r="H9" s="12">
        <v>4</v>
      </c>
      <c r="I9" s="12">
        <v>1</v>
      </c>
      <c r="J9" s="12">
        <v>8</v>
      </c>
      <c r="K9" s="12">
        <v>4</v>
      </c>
      <c r="L9" s="12">
        <v>6</v>
      </c>
      <c r="M9" s="8">
        <f t="shared" si="0"/>
        <v>32.5</v>
      </c>
      <c r="N9" s="9">
        <f t="shared" si="1"/>
        <v>0.56034482758620685</v>
      </c>
      <c r="O9" s="10" t="s">
        <v>89</v>
      </c>
    </row>
    <row r="10" spans="1:15" x14ac:dyDescent="0.25">
      <c r="A10" s="11" t="s">
        <v>94</v>
      </c>
      <c r="B10" s="12">
        <v>15</v>
      </c>
      <c r="C10" s="12" t="s">
        <v>95</v>
      </c>
      <c r="D10" s="5" t="s">
        <v>24</v>
      </c>
      <c r="E10" s="13" t="s">
        <v>49</v>
      </c>
      <c r="F10" s="12">
        <v>3</v>
      </c>
      <c r="G10" s="12">
        <v>3</v>
      </c>
      <c r="H10" s="12">
        <v>5</v>
      </c>
      <c r="I10" s="12">
        <v>0</v>
      </c>
      <c r="J10" s="12">
        <v>10</v>
      </c>
      <c r="K10" s="12">
        <v>3</v>
      </c>
      <c r="L10" s="12">
        <v>8</v>
      </c>
      <c r="M10" s="8">
        <f t="shared" si="0"/>
        <v>32</v>
      </c>
      <c r="N10" s="9">
        <f t="shared" si="1"/>
        <v>0.55172413793103448</v>
      </c>
      <c r="O10" s="10" t="s">
        <v>42</v>
      </c>
    </row>
    <row r="11" spans="1:15" x14ac:dyDescent="0.25">
      <c r="A11" s="15" t="s">
        <v>96</v>
      </c>
      <c r="B11" s="12">
        <v>14</v>
      </c>
      <c r="C11" s="6" t="s">
        <v>86</v>
      </c>
      <c r="D11" s="5" t="s">
        <v>24</v>
      </c>
      <c r="E11" s="29" t="s">
        <v>70</v>
      </c>
      <c r="F11" s="12">
        <v>2</v>
      </c>
      <c r="G11" s="12">
        <v>0</v>
      </c>
      <c r="H11" s="12">
        <v>4</v>
      </c>
      <c r="I11" s="12">
        <v>1</v>
      </c>
      <c r="J11" s="12">
        <v>8</v>
      </c>
      <c r="K11" s="12">
        <v>5</v>
      </c>
      <c r="L11" s="12">
        <v>8</v>
      </c>
      <c r="M11" s="8">
        <f t="shared" si="0"/>
        <v>28</v>
      </c>
      <c r="N11" s="9">
        <f t="shared" si="1"/>
        <v>0.48275862068965519</v>
      </c>
      <c r="O11" s="10" t="s">
        <v>42</v>
      </c>
    </row>
    <row r="12" spans="1:15" x14ac:dyDescent="0.25">
      <c r="A12" s="4" t="s">
        <v>97</v>
      </c>
      <c r="B12" s="5">
        <v>17</v>
      </c>
      <c r="C12" s="12" t="s">
        <v>95</v>
      </c>
      <c r="D12" s="5" t="s">
        <v>24</v>
      </c>
      <c r="E12" s="13" t="s">
        <v>49</v>
      </c>
      <c r="F12" s="5">
        <v>1</v>
      </c>
      <c r="G12" s="5">
        <v>4.5</v>
      </c>
      <c r="H12" s="5">
        <v>5</v>
      </c>
      <c r="I12" s="5">
        <v>2</v>
      </c>
      <c r="J12" s="5">
        <v>8</v>
      </c>
      <c r="K12" s="5">
        <v>1</v>
      </c>
      <c r="L12" s="5">
        <v>4</v>
      </c>
      <c r="M12" s="8">
        <f t="shared" si="0"/>
        <v>25.5</v>
      </c>
      <c r="N12" s="9">
        <f t="shared" si="1"/>
        <v>0.43965517241379309</v>
      </c>
      <c r="O12" s="10" t="s">
        <v>42</v>
      </c>
    </row>
    <row r="13" spans="1:15" x14ac:dyDescent="0.25">
      <c r="A13" s="11" t="s">
        <v>98</v>
      </c>
      <c r="B13" s="12">
        <v>16</v>
      </c>
      <c r="C13" s="12" t="s">
        <v>95</v>
      </c>
      <c r="D13" s="5" t="s">
        <v>24</v>
      </c>
      <c r="E13" s="13" t="s">
        <v>49</v>
      </c>
      <c r="F13" s="12">
        <v>2</v>
      </c>
      <c r="G13" s="12">
        <v>3</v>
      </c>
      <c r="H13" s="12">
        <v>4</v>
      </c>
      <c r="I13" s="12">
        <v>0</v>
      </c>
      <c r="J13" s="12">
        <v>4</v>
      </c>
      <c r="K13" s="12">
        <v>2</v>
      </c>
      <c r="L13" s="12">
        <v>7</v>
      </c>
      <c r="M13" s="8">
        <f t="shared" si="0"/>
        <v>22</v>
      </c>
      <c r="N13" s="9">
        <f t="shared" si="1"/>
        <v>0.37931034482758619</v>
      </c>
      <c r="O13" s="10" t="s">
        <v>42</v>
      </c>
    </row>
    <row r="14" spans="1:15" x14ac:dyDescent="0.25">
      <c r="A14" s="15" t="s">
        <v>99</v>
      </c>
      <c r="B14" s="12">
        <v>5</v>
      </c>
      <c r="C14" s="12" t="s">
        <v>88</v>
      </c>
      <c r="D14" s="6" t="s">
        <v>24</v>
      </c>
      <c r="E14" s="22" t="s">
        <v>35</v>
      </c>
      <c r="F14" s="12">
        <v>3</v>
      </c>
      <c r="G14" s="12">
        <v>2</v>
      </c>
      <c r="H14" s="12">
        <v>0</v>
      </c>
      <c r="I14" s="12">
        <v>6</v>
      </c>
      <c r="J14" s="12">
        <v>4</v>
      </c>
      <c r="K14" s="12">
        <v>0</v>
      </c>
      <c r="L14" s="12">
        <v>7</v>
      </c>
      <c r="M14" s="8">
        <f t="shared" si="0"/>
        <v>22</v>
      </c>
      <c r="N14" s="9">
        <f t="shared" si="1"/>
        <v>0.37931034482758619</v>
      </c>
      <c r="O14" s="10" t="s">
        <v>42</v>
      </c>
    </row>
    <row r="15" spans="1:15" x14ac:dyDescent="0.25">
      <c r="A15" s="17" t="s">
        <v>100</v>
      </c>
      <c r="B15" s="18">
        <v>19</v>
      </c>
      <c r="C15" s="12" t="s">
        <v>95</v>
      </c>
      <c r="D15" s="5" t="s">
        <v>24</v>
      </c>
      <c r="E15" s="13" t="s">
        <v>49</v>
      </c>
      <c r="F15" s="18">
        <v>1</v>
      </c>
      <c r="G15" s="18">
        <v>2</v>
      </c>
      <c r="H15" s="18">
        <v>5</v>
      </c>
      <c r="I15" s="18">
        <v>4</v>
      </c>
      <c r="J15" s="18">
        <v>6</v>
      </c>
      <c r="K15" s="18">
        <v>1</v>
      </c>
      <c r="L15" s="18">
        <v>1</v>
      </c>
      <c r="M15" s="8">
        <f t="shared" si="0"/>
        <v>20</v>
      </c>
      <c r="N15" s="9">
        <f t="shared" si="1"/>
        <v>0.34482758620689657</v>
      </c>
      <c r="O15" s="10" t="s">
        <v>42</v>
      </c>
    </row>
    <row r="16" spans="1:15" x14ac:dyDescent="0.25">
      <c r="A16" s="11" t="s">
        <v>101</v>
      </c>
      <c r="B16" s="12">
        <v>8</v>
      </c>
      <c r="C16" s="12" t="s">
        <v>88</v>
      </c>
      <c r="D16" s="6" t="s">
        <v>24</v>
      </c>
      <c r="E16" s="22" t="s">
        <v>35</v>
      </c>
      <c r="F16" s="12">
        <v>2</v>
      </c>
      <c r="G16" s="12">
        <v>1</v>
      </c>
      <c r="H16" s="12">
        <v>1</v>
      </c>
      <c r="I16" s="12">
        <v>7</v>
      </c>
      <c r="J16" s="12">
        <v>6</v>
      </c>
      <c r="K16" s="12">
        <v>2</v>
      </c>
      <c r="L16" s="12">
        <v>0</v>
      </c>
      <c r="M16" s="8">
        <f t="shared" si="0"/>
        <v>19</v>
      </c>
      <c r="N16" s="9">
        <f t="shared" si="1"/>
        <v>0.32758620689655171</v>
      </c>
      <c r="O16" s="10" t="s">
        <v>42</v>
      </c>
    </row>
    <row r="17" spans="1:15" x14ac:dyDescent="0.25">
      <c r="A17" s="15" t="s">
        <v>102</v>
      </c>
      <c r="B17" s="12">
        <v>18</v>
      </c>
      <c r="C17" s="12" t="s">
        <v>95</v>
      </c>
      <c r="D17" s="5" t="s">
        <v>24</v>
      </c>
      <c r="E17" s="13" t="s">
        <v>49</v>
      </c>
      <c r="F17" s="12">
        <v>0</v>
      </c>
      <c r="G17" s="12">
        <v>3</v>
      </c>
      <c r="H17" s="12">
        <v>5</v>
      </c>
      <c r="I17" s="12">
        <v>0</v>
      </c>
      <c r="J17" s="12">
        <v>8</v>
      </c>
      <c r="K17" s="12">
        <v>0</v>
      </c>
      <c r="L17" s="12">
        <v>1</v>
      </c>
      <c r="M17" s="8">
        <f t="shared" si="0"/>
        <v>17</v>
      </c>
      <c r="N17" s="9">
        <f t="shared" si="1"/>
        <v>0.29310344827586204</v>
      </c>
      <c r="O17" s="10" t="s">
        <v>42</v>
      </c>
    </row>
    <row r="18" spans="1:15" x14ac:dyDescent="0.25">
      <c r="A18" s="22" t="s">
        <v>103</v>
      </c>
      <c r="B18" s="12">
        <v>2</v>
      </c>
      <c r="C18" s="12" t="s">
        <v>88</v>
      </c>
      <c r="D18" s="6" t="s">
        <v>24</v>
      </c>
      <c r="E18" s="22" t="s">
        <v>35</v>
      </c>
      <c r="F18" s="12">
        <v>2</v>
      </c>
      <c r="G18" s="12">
        <v>0</v>
      </c>
      <c r="H18" s="12">
        <v>0</v>
      </c>
      <c r="I18" s="12">
        <v>0</v>
      </c>
      <c r="J18" s="12">
        <v>6</v>
      </c>
      <c r="K18" s="12">
        <v>2</v>
      </c>
      <c r="L18" s="12">
        <v>6</v>
      </c>
      <c r="M18" s="8">
        <f t="shared" si="0"/>
        <v>16</v>
      </c>
      <c r="N18" s="9">
        <f t="shared" si="1"/>
        <v>0.27586206896551724</v>
      </c>
      <c r="O18" s="10" t="s">
        <v>42</v>
      </c>
    </row>
    <row r="19" spans="1:15" x14ac:dyDescent="0.25">
      <c r="A19" s="22" t="s">
        <v>104</v>
      </c>
      <c r="B19" s="12">
        <v>20</v>
      </c>
      <c r="C19" s="12" t="s">
        <v>95</v>
      </c>
      <c r="D19" s="5" t="s">
        <v>24</v>
      </c>
      <c r="E19" s="13" t="s">
        <v>49</v>
      </c>
      <c r="F19" s="12">
        <v>2</v>
      </c>
      <c r="G19" s="12">
        <v>2</v>
      </c>
      <c r="H19" s="12">
        <v>2</v>
      </c>
      <c r="I19" s="12">
        <v>3</v>
      </c>
      <c r="J19" s="12">
        <v>4</v>
      </c>
      <c r="K19" s="12">
        <v>3</v>
      </c>
      <c r="L19" s="12">
        <v>0</v>
      </c>
      <c r="M19" s="8">
        <f t="shared" si="0"/>
        <v>16</v>
      </c>
      <c r="N19" s="9">
        <f t="shared" si="1"/>
        <v>0.27586206896551724</v>
      </c>
      <c r="O19" s="10" t="s">
        <v>42</v>
      </c>
    </row>
    <row r="20" spans="1:15" x14ac:dyDescent="0.25">
      <c r="A20" s="11" t="s">
        <v>105</v>
      </c>
      <c r="B20" s="12">
        <v>9</v>
      </c>
      <c r="C20" s="12" t="s">
        <v>88</v>
      </c>
      <c r="D20" s="6" t="s">
        <v>24</v>
      </c>
      <c r="E20" s="22" t="s">
        <v>35</v>
      </c>
      <c r="F20" s="12">
        <v>3</v>
      </c>
      <c r="G20" s="12">
        <v>0</v>
      </c>
      <c r="H20" s="12">
        <v>0</v>
      </c>
      <c r="I20" s="12">
        <v>5</v>
      </c>
      <c r="J20" s="12">
        <v>6</v>
      </c>
      <c r="K20" s="12">
        <v>1</v>
      </c>
      <c r="L20" s="12">
        <v>0</v>
      </c>
      <c r="M20" s="8">
        <f t="shared" si="0"/>
        <v>15</v>
      </c>
      <c r="N20" s="9">
        <f t="shared" si="1"/>
        <v>0.25862068965517243</v>
      </c>
      <c r="O20" s="10" t="s">
        <v>42</v>
      </c>
    </row>
    <row r="21" spans="1:15" x14ac:dyDescent="0.25">
      <c r="A21" s="11" t="s">
        <v>106</v>
      </c>
      <c r="B21" s="12">
        <v>3</v>
      </c>
      <c r="C21" s="12" t="s">
        <v>88</v>
      </c>
      <c r="D21" s="6" t="s">
        <v>24</v>
      </c>
      <c r="E21" s="4" t="s">
        <v>35</v>
      </c>
      <c r="F21" s="12">
        <v>3</v>
      </c>
      <c r="G21" s="12">
        <v>0</v>
      </c>
      <c r="H21" s="12">
        <v>2</v>
      </c>
      <c r="I21" s="12">
        <v>0</v>
      </c>
      <c r="J21" s="12">
        <v>6</v>
      </c>
      <c r="K21" s="12">
        <v>1</v>
      </c>
      <c r="L21" s="12">
        <v>0</v>
      </c>
      <c r="M21" s="8">
        <f t="shared" si="0"/>
        <v>12</v>
      </c>
      <c r="N21" s="9">
        <f t="shared" si="1"/>
        <v>0.20689655172413793</v>
      </c>
      <c r="O21" s="10" t="s">
        <v>42</v>
      </c>
    </row>
    <row r="22" spans="1:15" x14ac:dyDescent="0.25">
      <c r="A22" s="17" t="s">
        <v>107</v>
      </c>
      <c r="B22" s="18">
        <v>4</v>
      </c>
      <c r="C22" s="12" t="s">
        <v>88</v>
      </c>
      <c r="D22" s="6" t="s">
        <v>24</v>
      </c>
      <c r="E22" s="22" t="s">
        <v>35</v>
      </c>
      <c r="F22" s="18">
        <v>3</v>
      </c>
      <c r="G22" s="18">
        <v>0</v>
      </c>
      <c r="H22" s="18">
        <v>1</v>
      </c>
      <c r="I22" s="18">
        <v>0</v>
      </c>
      <c r="J22" s="18">
        <v>8</v>
      </c>
      <c r="K22" s="18">
        <v>0</v>
      </c>
      <c r="L22" s="18">
        <v>0</v>
      </c>
      <c r="M22" s="8">
        <f t="shared" si="0"/>
        <v>12</v>
      </c>
      <c r="N22" s="9">
        <f t="shared" si="1"/>
        <v>0.20689655172413793</v>
      </c>
      <c r="O22" s="10" t="s">
        <v>42</v>
      </c>
    </row>
    <row r="23" spans="1:15" x14ac:dyDescent="0.25">
      <c r="A23" s="17" t="s">
        <v>108</v>
      </c>
      <c r="B23" s="18">
        <v>7</v>
      </c>
      <c r="C23" s="12" t="s">
        <v>88</v>
      </c>
      <c r="D23" s="6" t="s">
        <v>24</v>
      </c>
      <c r="E23" s="4" t="s">
        <v>35</v>
      </c>
      <c r="F23" s="18">
        <v>2</v>
      </c>
      <c r="G23" s="18">
        <v>2</v>
      </c>
      <c r="H23" s="18">
        <v>0</v>
      </c>
      <c r="I23" s="18">
        <v>0</v>
      </c>
      <c r="J23" s="18">
        <v>6</v>
      </c>
      <c r="K23" s="18">
        <v>2</v>
      </c>
      <c r="L23" s="18">
        <v>0</v>
      </c>
      <c r="M23" s="8">
        <f t="shared" si="0"/>
        <v>12</v>
      </c>
      <c r="N23" s="9">
        <f t="shared" si="1"/>
        <v>0.20689655172413793</v>
      </c>
      <c r="O23" s="10" t="s">
        <v>42</v>
      </c>
    </row>
    <row r="24" spans="1:15" x14ac:dyDescent="0.25">
      <c r="A24" s="17"/>
      <c r="B24" s="18"/>
      <c r="C24" s="19"/>
      <c r="D24" s="19"/>
      <c r="E24" s="20"/>
      <c r="F24" s="21"/>
      <c r="G24" s="21"/>
      <c r="H24" s="21"/>
      <c r="I24" s="21"/>
      <c r="J24" s="21"/>
      <c r="K24" s="21"/>
      <c r="L24" s="21"/>
      <c r="M24" s="8">
        <f t="shared" si="0"/>
        <v>0</v>
      </c>
      <c r="N24" s="9">
        <f t="shared" si="1"/>
        <v>0</v>
      </c>
      <c r="O24" s="10"/>
    </row>
    <row r="25" spans="1:15" x14ac:dyDescent="0.25">
      <c r="A25" s="17"/>
      <c r="B25" s="18"/>
      <c r="C25" s="19"/>
      <c r="D25" s="19"/>
      <c r="E25" s="20"/>
      <c r="F25" s="21"/>
      <c r="G25" s="21"/>
      <c r="H25" s="21"/>
      <c r="I25" s="21"/>
      <c r="J25" s="21"/>
      <c r="K25" s="21"/>
      <c r="L25" s="21"/>
      <c r="M25" s="8">
        <f t="shared" si="0"/>
        <v>0</v>
      </c>
      <c r="N25" s="9">
        <f t="shared" si="1"/>
        <v>0</v>
      </c>
      <c r="O25" s="10"/>
    </row>
  </sheetData>
  <mergeCells count="2">
    <mergeCell ref="A1:O1"/>
    <mergeCell ref="A3:O3"/>
  </mergeCells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O12"/>
  <sheetViews>
    <sheetView zoomScale="90" zoomScaleNormal="90" workbookViewId="0">
      <selection sqref="A1:O1"/>
    </sheetView>
  </sheetViews>
  <sheetFormatPr defaultColWidth="9.140625" defaultRowHeight="15.75" x14ac:dyDescent="0.25"/>
  <cols>
    <col min="1" max="1" width="43.5703125" style="3" customWidth="1"/>
    <col min="2" max="2" width="8.42578125" style="3" bestFit="1" customWidth="1"/>
    <col min="3" max="3" width="9.140625" style="3"/>
    <col min="4" max="4" width="49.140625" style="3" customWidth="1"/>
    <col min="5" max="5" width="36.7109375" style="3" customWidth="1"/>
    <col min="6" max="14" width="9.140625" style="3"/>
    <col min="15" max="15" width="12.85546875" style="3" bestFit="1" customWidth="1"/>
    <col min="16" max="16384" width="9.140625" style="3"/>
  </cols>
  <sheetData>
    <row r="1" spans="1:15" ht="22.5" x14ac:dyDescent="0.25">
      <c r="A1" s="31" t="s">
        <v>202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</row>
    <row r="2" spans="1:15" x14ac:dyDescent="0.25">
      <c r="A2" s="1" t="s">
        <v>22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  <c r="M2" s="1" t="s">
        <v>11</v>
      </c>
      <c r="N2" s="2" t="s">
        <v>12</v>
      </c>
      <c r="O2" s="1" t="s">
        <v>13</v>
      </c>
    </row>
    <row r="3" spans="1:15" x14ac:dyDescent="0.25">
      <c r="A3" s="32" t="s">
        <v>20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</row>
    <row r="4" spans="1:15" x14ac:dyDescent="0.25">
      <c r="A4" s="22" t="s">
        <v>39</v>
      </c>
      <c r="B4" s="12">
        <v>3</v>
      </c>
      <c r="C4" s="23">
        <v>10</v>
      </c>
      <c r="D4" s="6" t="s">
        <v>24</v>
      </c>
      <c r="E4" s="30" t="s">
        <v>35</v>
      </c>
      <c r="F4" s="12">
        <v>0</v>
      </c>
      <c r="G4" s="12">
        <v>0</v>
      </c>
      <c r="H4" s="12">
        <v>4</v>
      </c>
      <c r="I4" s="12">
        <v>0</v>
      </c>
      <c r="J4" s="12">
        <v>2</v>
      </c>
      <c r="K4" s="12">
        <v>2</v>
      </c>
      <c r="L4" s="12">
        <v>6</v>
      </c>
      <c r="M4" s="8">
        <f t="shared" ref="M4:M10" si="0">SUM(F4:L4)</f>
        <v>14</v>
      </c>
      <c r="N4" s="9">
        <f t="shared" ref="N4:N10" si="1">M4/50</f>
        <v>0.28000000000000003</v>
      </c>
      <c r="O4" s="10" t="s">
        <v>42</v>
      </c>
    </row>
    <row r="5" spans="1:15" x14ac:dyDescent="0.25">
      <c r="A5" s="11" t="s">
        <v>41</v>
      </c>
      <c r="B5" s="12">
        <v>1</v>
      </c>
      <c r="C5" s="23">
        <v>10</v>
      </c>
      <c r="D5" s="6" t="s">
        <v>24</v>
      </c>
      <c r="E5" s="26" t="s">
        <v>35</v>
      </c>
      <c r="F5" s="12">
        <v>0</v>
      </c>
      <c r="G5" s="12">
        <v>0</v>
      </c>
      <c r="H5" s="12">
        <v>2</v>
      </c>
      <c r="I5" s="12">
        <v>0</v>
      </c>
      <c r="J5" s="12">
        <v>1</v>
      </c>
      <c r="K5" s="12">
        <v>0</v>
      </c>
      <c r="L5" s="12">
        <v>6</v>
      </c>
      <c r="M5" s="8">
        <f t="shared" si="0"/>
        <v>9</v>
      </c>
      <c r="N5" s="9">
        <f t="shared" si="1"/>
        <v>0.18</v>
      </c>
      <c r="O5" s="10" t="s">
        <v>42</v>
      </c>
    </row>
    <row r="6" spans="1:15" x14ac:dyDescent="0.25">
      <c r="A6" s="15" t="s">
        <v>197</v>
      </c>
      <c r="B6" s="12">
        <v>4</v>
      </c>
      <c r="C6" s="12">
        <v>10</v>
      </c>
      <c r="D6" s="6" t="s">
        <v>24</v>
      </c>
      <c r="E6" s="30" t="s">
        <v>35</v>
      </c>
      <c r="F6" s="12">
        <v>0</v>
      </c>
      <c r="G6" s="12">
        <v>0</v>
      </c>
      <c r="H6" s="12">
        <v>0</v>
      </c>
      <c r="I6" s="12">
        <v>0</v>
      </c>
      <c r="J6" s="12">
        <v>3</v>
      </c>
      <c r="K6" s="12">
        <v>2</v>
      </c>
      <c r="L6" s="12">
        <v>2</v>
      </c>
      <c r="M6" s="8">
        <f t="shared" si="0"/>
        <v>7</v>
      </c>
      <c r="N6" s="9">
        <f t="shared" si="1"/>
        <v>0.14000000000000001</v>
      </c>
      <c r="O6" s="10" t="s">
        <v>42</v>
      </c>
    </row>
    <row r="7" spans="1:15" x14ac:dyDescent="0.25">
      <c r="A7" s="22" t="s">
        <v>40</v>
      </c>
      <c r="B7" s="12">
        <v>2</v>
      </c>
      <c r="C7" s="12">
        <v>10</v>
      </c>
      <c r="D7" s="6" t="s">
        <v>24</v>
      </c>
      <c r="E7" s="26" t="s">
        <v>35</v>
      </c>
      <c r="F7" s="12">
        <v>0</v>
      </c>
      <c r="G7" s="12">
        <v>2</v>
      </c>
      <c r="H7" s="12">
        <v>0</v>
      </c>
      <c r="I7" s="12">
        <v>1</v>
      </c>
      <c r="J7" s="12">
        <v>1</v>
      </c>
      <c r="K7" s="12">
        <v>0</v>
      </c>
      <c r="L7" s="12">
        <v>2</v>
      </c>
      <c r="M7" s="8">
        <f t="shared" si="0"/>
        <v>6</v>
      </c>
      <c r="N7" s="9">
        <f t="shared" si="1"/>
        <v>0.12</v>
      </c>
      <c r="O7" s="10" t="s">
        <v>42</v>
      </c>
    </row>
    <row r="8" spans="1:15" x14ac:dyDescent="0.25">
      <c r="A8" s="11" t="s">
        <v>34</v>
      </c>
      <c r="B8" s="12">
        <v>8</v>
      </c>
      <c r="C8" s="12">
        <v>10</v>
      </c>
      <c r="D8" s="6" t="s">
        <v>24</v>
      </c>
      <c r="E8" s="25" t="s">
        <v>35</v>
      </c>
      <c r="F8" s="12">
        <v>0</v>
      </c>
      <c r="G8" s="12">
        <v>0</v>
      </c>
      <c r="H8" s="12">
        <v>2</v>
      </c>
      <c r="I8" s="12">
        <v>0</v>
      </c>
      <c r="J8" s="12">
        <v>3</v>
      </c>
      <c r="K8" s="12">
        <v>0</v>
      </c>
      <c r="L8" s="12">
        <v>0</v>
      </c>
      <c r="M8" s="8">
        <f t="shared" si="0"/>
        <v>5</v>
      </c>
      <c r="N8" s="9">
        <f t="shared" si="1"/>
        <v>0.1</v>
      </c>
      <c r="O8" s="10" t="s">
        <v>42</v>
      </c>
    </row>
    <row r="9" spans="1:15" x14ac:dyDescent="0.25">
      <c r="A9" s="11" t="s">
        <v>38</v>
      </c>
      <c r="B9" s="12">
        <v>5</v>
      </c>
      <c r="C9" s="12">
        <v>10</v>
      </c>
      <c r="D9" s="6" t="s">
        <v>24</v>
      </c>
      <c r="E9" s="26" t="s">
        <v>35</v>
      </c>
      <c r="F9" s="12">
        <v>0</v>
      </c>
      <c r="G9" s="12">
        <v>0</v>
      </c>
      <c r="H9" s="12">
        <v>0</v>
      </c>
      <c r="I9" s="12">
        <v>1</v>
      </c>
      <c r="J9" s="12">
        <v>3</v>
      </c>
      <c r="K9" s="12">
        <v>0</v>
      </c>
      <c r="L9" s="12">
        <v>0</v>
      </c>
      <c r="M9" s="8">
        <f t="shared" si="0"/>
        <v>4</v>
      </c>
      <c r="N9" s="9">
        <f t="shared" si="1"/>
        <v>0.08</v>
      </c>
      <c r="O9" s="10" t="s">
        <v>42</v>
      </c>
    </row>
    <row r="10" spans="1:15" x14ac:dyDescent="0.25">
      <c r="A10" s="17" t="s">
        <v>37</v>
      </c>
      <c r="B10" s="18">
        <v>6</v>
      </c>
      <c r="C10" s="19">
        <v>10</v>
      </c>
      <c r="D10" s="6" t="s">
        <v>24</v>
      </c>
      <c r="E10" s="30" t="s">
        <v>35</v>
      </c>
      <c r="F10" s="18">
        <v>0</v>
      </c>
      <c r="G10" s="18">
        <v>0</v>
      </c>
      <c r="H10" s="18">
        <v>2</v>
      </c>
      <c r="I10" s="18">
        <v>0</v>
      </c>
      <c r="J10" s="18">
        <v>0</v>
      </c>
      <c r="K10" s="18">
        <v>0</v>
      </c>
      <c r="L10" s="18">
        <v>0</v>
      </c>
      <c r="M10" s="8">
        <f t="shared" si="0"/>
        <v>2</v>
      </c>
      <c r="N10" s="9">
        <f t="shared" si="1"/>
        <v>0.04</v>
      </c>
      <c r="O10" s="10" t="s">
        <v>42</v>
      </c>
    </row>
    <row r="11" spans="1:15" x14ac:dyDescent="0.25">
      <c r="A11" s="15"/>
      <c r="B11" s="12"/>
      <c r="C11" s="12"/>
      <c r="D11" s="12"/>
      <c r="E11" s="11"/>
      <c r="F11" s="16"/>
      <c r="G11" s="16"/>
      <c r="H11" s="16"/>
      <c r="I11" s="16"/>
      <c r="J11" s="16"/>
      <c r="K11" s="16"/>
      <c r="L11" s="16"/>
      <c r="M11" s="8"/>
      <c r="N11" s="9"/>
      <c r="O11" s="10"/>
    </row>
    <row r="12" spans="1:15" x14ac:dyDescent="0.25">
      <c r="A12" s="4"/>
      <c r="B12" s="5"/>
      <c r="C12" s="6"/>
      <c r="D12" s="6"/>
      <c r="E12" s="4"/>
      <c r="F12" s="7"/>
      <c r="G12" s="7"/>
      <c r="H12" s="7"/>
      <c r="I12" s="7"/>
      <c r="J12" s="7"/>
      <c r="K12" s="7"/>
      <c r="L12" s="7"/>
      <c r="M12" s="8"/>
      <c r="N12" s="9"/>
      <c r="O12" s="10"/>
    </row>
  </sheetData>
  <sortState ref="A4:N10">
    <sortCondition descending="1" ref="N4:N10"/>
  </sortState>
  <mergeCells count="2">
    <mergeCell ref="A1:O1"/>
    <mergeCell ref="A3:O3"/>
  </mergeCells>
  <pageMargins left="0.7" right="0.7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O14"/>
  <sheetViews>
    <sheetView zoomScale="90" zoomScaleNormal="90" workbookViewId="0">
      <selection sqref="A1:O1"/>
    </sheetView>
  </sheetViews>
  <sheetFormatPr defaultColWidth="9.140625" defaultRowHeight="15.75" x14ac:dyDescent="0.25"/>
  <cols>
    <col min="1" max="1" width="38.28515625" style="3" customWidth="1"/>
    <col min="2" max="2" width="8.42578125" style="3" bestFit="1" customWidth="1"/>
    <col min="3" max="3" width="9.140625" style="3"/>
    <col min="4" max="4" width="50.7109375" style="3" customWidth="1"/>
    <col min="5" max="5" width="38.7109375" style="3" customWidth="1"/>
    <col min="6" max="14" width="9.140625" style="3"/>
    <col min="15" max="15" width="12.85546875" style="3" bestFit="1" customWidth="1"/>
    <col min="16" max="16384" width="9.140625" style="3"/>
  </cols>
  <sheetData>
    <row r="1" spans="1:15" ht="22.5" x14ac:dyDescent="0.25">
      <c r="A1" s="31" t="s">
        <v>202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</row>
    <row r="2" spans="1:15" x14ac:dyDescent="0.25">
      <c r="A2" s="1" t="s">
        <v>22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  <c r="M2" s="1" t="s">
        <v>11</v>
      </c>
      <c r="N2" s="2" t="s">
        <v>12</v>
      </c>
      <c r="O2" s="1" t="s">
        <v>13</v>
      </c>
    </row>
    <row r="3" spans="1:15" x14ac:dyDescent="0.25">
      <c r="A3" s="32" t="s">
        <v>21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</row>
    <row r="4" spans="1:15" x14ac:dyDescent="0.25">
      <c r="A4" s="15" t="s">
        <v>36</v>
      </c>
      <c r="B4" s="12">
        <v>7</v>
      </c>
      <c r="C4" s="12">
        <v>11</v>
      </c>
      <c r="D4" s="6" t="s">
        <v>24</v>
      </c>
      <c r="E4" s="24" t="s">
        <v>25</v>
      </c>
      <c r="F4" s="12">
        <v>0</v>
      </c>
      <c r="G4" s="12">
        <v>0</v>
      </c>
      <c r="H4" s="12">
        <v>8</v>
      </c>
      <c r="I4" s="12">
        <v>3</v>
      </c>
      <c r="J4" s="12">
        <v>6</v>
      </c>
      <c r="K4" s="12">
        <v>2</v>
      </c>
      <c r="L4" s="12">
        <v>10</v>
      </c>
      <c r="M4" s="8">
        <f t="shared" ref="M4:M13" si="0">SUM(F4:L4)</f>
        <v>29</v>
      </c>
      <c r="N4" s="9">
        <f t="shared" ref="N4:N13" si="1">M4/50</f>
        <v>0.57999999999999996</v>
      </c>
      <c r="O4" s="10" t="s">
        <v>44</v>
      </c>
    </row>
    <row r="5" spans="1:15" x14ac:dyDescent="0.25">
      <c r="A5" s="11" t="s">
        <v>26</v>
      </c>
      <c r="B5" s="12">
        <v>16</v>
      </c>
      <c r="C5" s="12">
        <v>11</v>
      </c>
      <c r="D5" s="6" t="s">
        <v>24</v>
      </c>
      <c r="E5" s="4" t="s">
        <v>25</v>
      </c>
      <c r="F5" s="12">
        <v>0</v>
      </c>
      <c r="G5" s="12">
        <v>0</v>
      </c>
      <c r="H5" s="12">
        <v>8</v>
      </c>
      <c r="I5" s="12">
        <v>0</v>
      </c>
      <c r="J5" s="12">
        <v>7</v>
      </c>
      <c r="K5" s="12">
        <v>2</v>
      </c>
      <c r="L5" s="12">
        <v>8</v>
      </c>
      <c r="M5" s="8">
        <f t="shared" si="0"/>
        <v>25</v>
      </c>
      <c r="N5" s="9">
        <f t="shared" si="1"/>
        <v>0.5</v>
      </c>
      <c r="O5" s="10" t="s">
        <v>43</v>
      </c>
    </row>
    <row r="6" spans="1:15" x14ac:dyDescent="0.25">
      <c r="A6" s="4" t="s">
        <v>23</v>
      </c>
      <c r="B6" s="5">
        <v>17</v>
      </c>
      <c r="C6" s="6">
        <v>11</v>
      </c>
      <c r="D6" s="6" t="s">
        <v>24</v>
      </c>
      <c r="E6" s="22" t="s">
        <v>25</v>
      </c>
      <c r="F6" s="5">
        <v>0</v>
      </c>
      <c r="G6" s="5">
        <v>0</v>
      </c>
      <c r="H6" s="5">
        <v>8</v>
      </c>
      <c r="I6" s="5">
        <v>1</v>
      </c>
      <c r="J6" s="5">
        <v>6</v>
      </c>
      <c r="K6" s="5">
        <v>2</v>
      </c>
      <c r="L6" s="5">
        <v>8</v>
      </c>
      <c r="M6" s="8">
        <f t="shared" si="0"/>
        <v>25</v>
      </c>
      <c r="N6" s="9">
        <f t="shared" si="1"/>
        <v>0.5</v>
      </c>
      <c r="O6" s="10" t="s">
        <v>43</v>
      </c>
    </row>
    <row r="7" spans="1:15" x14ac:dyDescent="0.25">
      <c r="A7" s="11" t="s">
        <v>29</v>
      </c>
      <c r="B7" s="12">
        <v>13</v>
      </c>
      <c r="C7" s="12">
        <v>11</v>
      </c>
      <c r="D7" s="6" t="s">
        <v>24</v>
      </c>
      <c r="E7" s="4" t="s">
        <v>25</v>
      </c>
      <c r="F7" s="12">
        <v>0</v>
      </c>
      <c r="G7" s="12">
        <v>0</v>
      </c>
      <c r="H7" s="12">
        <v>8</v>
      </c>
      <c r="I7" s="12">
        <v>4</v>
      </c>
      <c r="J7" s="12">
        <v>3</v>
      </c>
      <c r="K7" s="12">
        <v>2</v>
      </c>
      <c r="L7" s="12">
        <v>4</v>
      </c>
      <c r="M7" s="8">
        <f t="shared" si="0"/>
        <v>21</v>
      </c>
      <c r="N7" s="9">
        <f t="shared" si="1"/>
        <v>0.42</v>
      </c>
      <c r="O7" s="10" t="s">
        <v>42</v>
      </c>
    </row>
    <row r="8" spans="1:15" x14ac:dyDescent="0.25">
      <c r="A8" s="4" t="s">
        <v>27</v>
      </c>
      <c r="B8" s="5">
        <v>15</v>
      </c>
      <c r="C8" s="6">
        <v>11</v>
      </c>
      <c r="D8" s="6" t="s">
        <v>24</v>
      </c>
      <c r="E8" s="22" t="s">
        <v>25</v>
      </c>
      <c r="F8" s="5">
        <v>4</v>
      </c>
      <c r="G8" s="5">
        <v>2</v>
      </c>
      <c r="H8" s="5">
        <v>2</v>
      </c>
      <c r="I8" s="5">
        <v>4</v>
      </c>
      <c r="J8" s="5">
        <v>5</v>
      </c>
      <c r="K8" s="5">
        <v>2</v>
      </c>
      <c r="L8" s="5">
        <v>0</v>
      </c>
      <c r="M8" s="8">
        <f t="shared" si="0"/>
        <v>19</v>
      </c>
      <c r="N8" s="9">
        <f t="shared" si="1"/>
        <v>0.38</v>
      </c>
      <c r="O8" s="10" t="s">
        <v>42</v>
      </c>
    </row>
    <row r="9" spans="1:15" x14ac:dyDescent="0.25">
      <c r="A9" s="4" t="s">
        <v>28</v>
      </c>
      <c r="B9" s="5">
        <v>14</v>
      </c>
      <c r="C9" s="6">
        <v>11</v>
      </c>
      <c r="D9" s="6" t="s">
        <v>24</v>
      </c>
      <c r="E9" s="4" t="s">
        <v>25</v>
      </c>
      <c r="F9" s="5">
        <v>0</v>
      </c>
      <c r="G9" s="5">
        <v>0</v>
      </c>
      <c r="H9" s="5">
        <v>6</v>
      </c>
      <c r="I9" s="5">
        <v>3</v>
      </c>
      <c r="J9" s="5">
        <v>4</v>
      </c>
      <c r="K9" s="5">
        <v>2</v>
      </c>
      <c r="L9" s="5">
        <v>4</v>
      </c>
      <c r="M9" s="8">
        <f t="shared" si="0"/>
        <v>19</v>
      </c>
      <c r="N9" s="9">
        <f t="shared" si="1"/>
        <v>0.38</v>
      </c>
      <c r="O9" s="10" t="s">
        <v>42</v>
      </c>
    </row>
    <row r="10" spans="1:15" x14ac:dyDescent="0.25">
      <c r="A10" s="4" t="s">
        <v>33</v>
      </c>
      <c r="B10" s="5">
        <v>9</v>
      </c>
      <c r="C10" s="6">
        <v>11</v>
      </c>
      <c r="D10" s="6" t="s">
        <v>24</v>
      </c>
      <c r="E10" s="22" t="s">
        <v>25</v>
      </c>
      <c r="F10" s="5">
        <v>0</v>
      </c>
      <c r="G10" s="5">
        <v>0</v>
      </c>
      <c r="H10" s="5">
        <v>4</v>
      </c>
      <c r="I10" s="5">
        <v>1</v>
      </c>
      <c r="J10" s="5">
        <v>6</v>
      </c>
      <c r="K10" s="5">
        <v>0</v>
      </c>
      <c r="L10" s="5">
        <v>6</v>
      </c>
      <c r="M10" s="8">
        <f t="shared" si="0"/>
        <v>17</v>
      </c>
      <c r="N10" s="9">
        <f t="shared" si="1"/>
        <v>0.34</v>
      </c>
      <c r="O10" s="10" t="s">
        <v>42</v>
      </c>
    </row>
    <row r="11" spans="1:15" x14ac:dyDescent="0.25">
      <c r="A11" s="11" t="s">
        <v>30</v>
      </c>
      <c r="B11" s="12">
        <v>12</v>
      </c>
      <c r="C11" s="12">
        <v>11</v>
      </c>
      <c r="D11" s="6" t="s">
        <v>24</v>
      </c>
      <c r="E11" s="4" t="s">
        <v>25</v>
      </c>
      <c r="F11" s="12">
        <v>0</v>
      </c>
      <c r="G11" s="12">
        <v>0</v>
      </c>
      <c r="H11" s="12">
        <v>4</v>
      </c>
      <c r="I11" s="12">
        <v>1</v>
      </c>
      <c r="J11" s="12">
        <v>4</v>
      </c>
      <c r="K11" s="12">
        <v>2</v>
      </c>
      <c r="L11" s="12">
        <v>4</v>
      </c>
      <c r="M11" s="8">
        <f t="shared" si="0"/>
        <v>15</v>
      </c>
      <c r="N11" s="9">
        <f t="shared" si="1"/>
        <v>0.3</v>
      </c>
      <c r="O11" s="10" t="s">
        <v>42</v>
      </c>
    </row>
    <row r="12" spans="1:15" x14ac:dyDescent="0.25">
      <c r="A12" s="11" t="s">
        <v>31</v>
      </c>
      <c r="B12" s="12">
        <v>11</v>
      </c>
      <c r="C12" s="12">
        <v>11</v>
      </c>
      <c r="D12" s="6" t="s">
        <v>24</v>
      </c>
      <c r="E12" s="22" t="s">
        <v>25</v>
      </c>
      <c r="F12" s="12">
        <v>0</v>
      </c>
      <c r="G12" s="12">
        <v>0</v>
      </c>
      <c r="H12" s="12">
        <v>0</v>
      </c>
      <c r="I12" s="12">
        <v>2</v>
      </c>
      <c r="J12" s="12">
        <v>5</v>
      </c>
      <c r="K12" s="12">
        <v>2</v>
      </c>
      <c r="L12" s="12">
        <v>4</v>
      </c>
      <c r="M12" s="8">
        <f t="shared" si="0"/>
        <v>13</v>
      </c>
      <c r="N12" s="9">
        <f t="shared" si="1"/>
        <v>0.26</v>
      </c>
      <c r="O12" s="10" t="s">
        <v>42</v>
      </c>
    </row>
    <row r="13" spans="1:15" x14ac:dyDescent="0.25">
      <c r="A13" s="15" t="s">
        <v>32</v>
      </c>
      <c r="B13" s="12">
        <v>10</v>
      </c>
      <c r="C13" s="12">
        <v>11</v>
      </c>
      <c r="D13" s="6" t="s">
        <v>24</v>
      </c>
      <c r="E13" s="4" t="s">
        <v>25</v>
      </c>
      <c r="F13" s="12">
        <v>0</v>
      </c>
      <c r="G13" s="12">
        <v>0</v>
      </c>
      <c r="H13" s="12">
        <v>4</v>
      </c>
      <c r="I13" s="12">
        <v>1</v>
      </c>
      <c r="J13" s="12">
        <v>2</v>
      </c>
      <c r="K13" s="12">
        <v>2</v>
      </c>
      <c r="L13" s="12">
        <v>2</v>
      </c>
      <c r="M13" s="8">
        <f t="shared" si="0"/>
        <v>11</v>
      </c>
      <c r="N13" s="9">
        <f t="shared" si="1"/>
        <v>0.22</v>
      </c>
      <c r="O13" s="10" t="s">
        <v>42</v>
      </c>
    </row>
    <row r="14" spans="1:15" x14ac:dyDescent="0.25">
      <c r="A14" s="11"/>
      <c r="B14" s="12"/>
      <c r="C14" s="23"/>
      <c r="D14" s="23"/>
      <c r="E14" s="24"/>
      <c r="F14" s="14"/>
      <c r="G14" s="14"/>
      <c r="H14" s="14"/>
      <c r="I14" s="14"/>
      <c r="J14" s="14"/>
      <c r="K14" s="14"/>
      <c r="L14" s="14"/>
      <c r="M14" s="8"/>
      <c r="N14" s="9"/>
      <c r="O14" s="10"/>
    </row>
  </sheetData>
  <sortState ref="A4:N13">
    <sortCondition descending="1" ref="N4:N13"/>
  </sortState>
  <mergeCells count="2">
    <mergeCell ref="A1:O1"/>
    <mergeCell ref="A3:O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4 класс</vt:lpstr>
      <vt:lpstr>5 класс</vt:lpstr>
      <vt:lpstr>6 класс</vt:lpstr>
      <vt:lpstr>7 класс</vt:lpstr>
      <vt:lpstr>8 класс</vt:lpstr>
      <vt:lpstr>9 класс</vt:lpstr>
      <vt:lpstr>10 класс</vt:lpstr>
      <vt:lpstr>11 класс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2023-09-25T08:27:25Z</dcterms:modified>
</cp:coreProperties>
</file>