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D2AC15D0-79A1-4251-93B0-825BE724BD3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5 класс" sheetId="2" r:id="rId1"/>
    <sheet name="6 класс" sheetId="10" r:id="rId2"/>
    <sheet name="7 класс" sheetId="9" r:id="rId3"/>
    <sheet name="8 класс" sheetId="12" r:id="rId4"/>
    <sheet name="9 класс" sheetId="11" r:id="rId5"/>
    <sheet name="10 класс" sheetId="14" r:id="rId6"/>
    <sheet name="11 класс" sheetId="13" r:id="rId7"/>
  </sheets>
  <externalReferences>
    <externalReference r:id="rId8"/>
  </externalReferences>
  <calcPr calcId="191029"/>
</workbook>
</file>

<file path=xl/calcChain.xml><?xml version="1.0" encoding="utf-8"?>
<calcChain xmlns="http://schemas.openxmlformats.org/spreadsheetml/2006/main">
  <c r="E6" i="13" l="1"/>
  <c r="E5" i="13"/>
  <c r="E4" i="13"/>
  <c r="E9" i="14"/>
  <c r="E8" i="14"/>
  <c r="E7" i="14"/>
  <c r="E6" i="14"/>
  <c r="E5" i="14"/>
  <c r="E4" i="14"/>
  <c r="E5" i="11"/>
  <c r="E4" i="11"/>
  <c r="E5" i="9"/>
  <c r="G12" i="10"/>
  <c r="G11" i="10"/>
  <c r="G10" i="10"/>
  <c r="E10" i="10"/>
  <c r="G9" i="10"/>
  <c r="E9" i="10"/>
  <c r="G8" i="10"/>
  <c r="E8" i="10"/>
  <c r="G7" i="10"/>
  <c r="G6" i="10"/>
  <c r="E6" i="10"/>
  <c r="G5" i="10"/>
  <c r="G4" i="10"/>
  <c r="E4" i="10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G12" i="2"/>
  <c r="G11" i="2"/>
  <c r="G10" i="2"/>
  <c r="G9" i="2"/>
  <c r="G8" i="2"/>
  <c r="G7" i="2"/>
  <c r="G6" i="2"/>
  <c r="G5" i="2"/>
  <c r="G4" i="2"/>
  <c r="H14" i="2" l="1"/>
  <c r="H13" i="2"/>
  <c r="H11" i="14" l="1"/>
  <c r="I11" i="14" s="1"/>
  <c r="H10" i="14"/>
  <c r="I10" i="14" s="1"/>
  <c r="H9" i="14"/>
  <c r="I9" i="14" s="1"/>
  <c r="H8" i="14"/>
  <c r="I8" i="14" s="1"/>
  <c r="H6" i="14"/>
  <c r="H7" i="14"/>
  <c r="H5" i="14"/>
  <c r="I5" i="14" s="1"/>
  <c r="H4" i="14"/>
  <c r="I4" i="14" s="1"/>
  <c r="H8" i="13"/>
  <c r="I8" i="13" s="1"/>
  <c r="H7" i="13"/>
  <c r="I7" i="13" s="1"/>
  <c r="H6" i="13"/>
  <c r="I6" i="13" s="1"/>
  <c r="H5" i="13"/>
  <c r="I5" i="13" s="1"/>
  <c r="H4" i="13"/>
  <c r="I4" i="13" s="1"/>
  <c r="H10" i="12"/>
  <c r="I10" i="12" s="1"/>
  <c r="H8" i="12"/>
  <c r="H9" i="12"/>
  <c r="H6" i="12"/>
  <c r="H7" i="12"/>
  <c r="H5" i="12"/>
  <c r="I5" i="12" s="1"/>
  <c r="H4" i="12"/>
  <c r="I4" i="12" s="1"/>
  <c r="H6" i="11"/>
  <c r="H5" i="11"/>
  <c r="H7" i="11"/>
  <c r="H4" i="11"/>
  <c r="I4" i="11" s="1"/>
  <c r="H5" i="9"/>
  <c r="I5" i="9" s="1"/>
  <c r="H6" i="9"/>
  <c r="H7" i="9"/>
  <c r="H4" i="9"/>
  <c r="I4" i="9" s="1"/>
  <c r="H12" i="10"/>
  <c r="H11" i="10"/>
  <c r="H10" i="10"/>
  <c r="H9" i="10"/>
  <c r="H8" i="10"/>
  <c r="H7" i="10"/>
  <c r="H6" i="10"/>
  <c r="H5" i="10"/>
  <c r="H4" i="10"/>
  <c r="H4" i="2"/>
  <c r="H5" i="2"/>
  <c r="H6" i="2"/>
  <c r="H7" i="2"/>
  <c r="H8" i="2"/>
  <c r="H9" i="2"/>
  <c r="H10" i="2"/>
  <c r="H11" i="2"/>
  <c r="H12" i="2"/>
  <c r="I7" i="12" l="1"/>
  <c r="I9" i="12"/>
  <c r="I7" i="9"/>
  <c r="I5" i="11"/>
  <c r="I6" i="12"/>
  <c r="I7" i="14"/>
  <c r="I6" i="9"/>
  <c r="I8" i="12"/>
  <c r="I7" i="11"/>
  <c r="I6" i="11"/>
  <c r="I6" i="14"/>
</calcChain>
</file>

<file path=xl/sharedStrings.xml><?xml version="1.0" encoding="utf-8"?>
<sst xmlns="http://schemas.openxmlformats.org/spreadsheetml/2006/main" count="281" uniqueCount="80">
  <si>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</si>
  <si>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</si>
  <si>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</si>
  <si>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</si>
  <si>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</si>
  <si>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</si>
  <si>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</si>
  <si>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</si>
  <si>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</si>
  <si>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</si>
  <si>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</si>
  <si>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</si>
  <si>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</si>
  <si>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</si>
  <si>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>Практика</t>
  </si>
  <si>
    <t>ФИО</t>
  </si>
  <si>
    <t>Предварительные результаты школьного этапа всероссийской олимпиады 2023 года по физической культуре</t>
  </si>
  <si>
    <t>10 класс</t>
  </si>
  <si>
    <t>5б</t>
  </si>
  <si>
    <t>Бурнаев Дмитрий Борисович</t>
  </si>
  <si>
    <t>5в</t>
  </si>
  <si>
    <t>5а</t>
  </si>
  <si>
    <t>5г</t>
  </si>
  <si>
    <t>6б</t>
  </si>
  <si>
    <t>6в</t>
  </si>
  <si>
    <t>6а</t>
  </si>
  <si>
    <t>7б</t>
  </si>
  <si>
    <t>7а</t>
  </si>
  <si>
    <t>8б</t>
  </si>
  <si>
    <t>8а</t>
  </si>
  <si>
    <t>Громова Дарья Романовна</t>
  </si>
  <si>
    <t>Шишунова Мария Константиновна</t>
  </si>
  <si>
    <t>Васильева Мария Игоревна</t>
  </si>
  <si>
    <t>Максимова Николина Константиновна</t>
  </si>
  <si>
    <t>Лапшина Карина Сергеевна</t>
  </si>
  <si>
    <t xml:space="preserve">Чепель Елена Владимировна </t>
  </si>
  <si>
    <t>Ревенко Елизавета Геннадьевна</t>
  </si>
  <si>
    <t>Кошкина Кира Юрьевна</t>
  </si>
  <si>
    <t>Камаева Аделина Олеговна</t>
  </si>
  <si>
    <t>Самиляк Дарья Игоревна</t>
  </si>
  <si>
    <t>Хозяинова Маргарита Алексеевна</t>
  </si>
  <si>
    <t>Халявина Елизавета Владиславовна</t>
  </si>
  <si>
    <t>Минюкова Карина Юрьевна</t>
  </si>
  <si>
    <t>Бактыбаева Сабрина Азаматовна</t>
  </si>
  <si>
    <t>Ковалева Эмилия Александровна</t>
  </si>
  <si>
    <t>Пугачева Елизавета Сергеевна</t>
  </si>
  <si>
    <t>Егорова Анастасия Николаевна</t>
  </si>
  <si>
    <t>Касьяненко Доминика Александровна</t>
  </si>
  <si>
    <t>Лищук Анастасия Вадимовна</t>
  </si>
  <si>
    <t>Сушко Валерия Максимовна</t>
  </si>
  <si>
    <t>Кравченко Даниэлла</t>
  </si>
  <si>
    <t>Крылова Эвелина Евгеньевна</t>
  </si>
  <si>
    <t>Мамонтова Дарья Александровна</t>
  </si>
  <si>
    <t>Беляева Виолетта Ильинична</t>
  </si>
  <si>
    <t>Степанюк Арина Денисовна</t>
  </si>
  <si>
    <t>Зайдуллина Алиса Ниязовна</t>
  </si>
  <si>
    <t xml:space="preserve">Соколова Дарья Андреевна </t>
  </si>
  <si>
    <t>Турдукулова Сезим Жумабаевна</t>
  </si>
  <si>
    <t>Седова Таисия Алексеевна</t>
  </si>
  <si>
    <t>Мещерякова Анастасия Денисовна</t>
  </si>
  <si>
    <t>Панагушина Полина Григорьевна</t>
  </si>
  <si>
    <t>Петракова Ксения Виталиевна</t>
  </si>
  <si>
    <t>Давлетшина Валерия Хабибовна</t>
  </si>
  <si>
    <t xml:space="preserve">Терещенко Диана Сергеевна </t>
  </si>
  <si>
    <t>Самусь Инна Андреевна</t>
  </si>
  <si>
    <t>9б</t>
  </si>
  <si>
    <t>Ненашева Анна Андреевна</t>
  </si>
  <si>
    <t>Кобякова Анастасия Евгеньевна</t>
  </si>
  <si>
    <t>Апарнева Дарья Дмитриевна</t>
  </si>
  <si>
    <t xml:space="preserve">Краскевич Дарья Олеговна </t>
  </si>
  <si>
    <t>Скакова Ольга Евгеньевна</t>
  </si>
  <si>
    <t>Грисько Валерия Сергеевна</t>
  </si>
  <si>
    <t>Хозяинова Ирина Денисовна</t>
  </si>
  <si>
    <t>Гавриленко Анна Евгеньевна</t>
  </si>
  <si>
    <t>Аймятова Эльмира Рашидовна</t>
  </si>
  <si>
    <t>Бадретдинова Алина Маратовна</t>
  </si>
  <si>
    <t>Победитель</t>
  </si>
  <si>
    <t>Участник</t>
  </si>
  <si>
    <t>МОУ "СОШ №39 им.Г.А. Чернова" г. Воркуты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</si>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</sst>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82;&#1072;&#1090;&#1103;\&#1056;&#1072;&#1073;&#1086;&#1095;&#1080;&#1081;%20&#1089;&#1090;&#1086;&#1083;\&#1060;&#1080;&#1079;&#1080;&#1095;&#1077;&#1089;&#1082;&#1072;&#1103;%20&#1082;&#1091;&#1083;&#1100;&#1090;&#1091;&#1088;&#1072;%20&#1087;&#1088;&#1086;&#1090;&#1086;&#1082;&#1086;&#1083;&#1072;%205%20-%2011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 дев"/>
      <sheetName val="7 класс-м"/>
      <sheetName val="8 класс-дев"/>
      <sheetName val="8 класс-м"/>
      <sheetName val="9 класс-дев"/>
      <sheetName val="9 класс-м"/>
      <sheetName val="10 класс-дев"/>
      <sheetName val="10 класс-м"/>
      <sheetName val="11 класс-дев"/>
      <sheetName val="11 класс-м"/>
    </sheetNames>
    <sheetDataSet>
      <sheetData sheetId="0"/>
      <sheetData sheetId="1"/>
      <sheetData sheetId="2"/>
      <sheetData sheetId="3">
        <row r="4">
          <cell r="E4" t="str">
            <v>Омельяненко Даниил Сергеевич</v>
          </cell>
        </row>
      </sheetData>
      <sheetData sheetId="4">
        <row r="6">
          <cell r="E6" t="str">
            <v>Бурнаев Дмитрий Борисович</v>
          </cell>
        </row>
      </sheetData>
      <sheetData sheetId="5"/>
      <sheetData sheetId="6"/>
      <sheetData sheetId="7">
        <row r="7">
          <cell r="E7" t="str">
            <v>Бурнаев Дмитрий Борисович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topLeftCell="B1" zoomScale="90" zoomScaleNormal="90" workbookViewId="0">
      <selection activeCell="D4" sqref="D4:D20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35.5703125" customWidth="1"/>
    <col min="9" max="9" width="12.85546875" bestFit="1" customWidth="1"/>
  </cols>
  <sheetData>
    <row r="1" spans="1:9" ht="22.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4</v>
      </c>
      <c r="H2" s="2" t="s">
        <v>5</v>
      </c>
      <c r="I2" s="3" t="s">
        <v>6</v>
      </c>
    </row>
    <row r="3" spans="1:9" ht="15.75" x14ac:dyDescent="0.25">
      <c r="A3" s="18" t="s">
        <v>7</v>
      </c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10" t="s">
        <v>30</v>
      </c>
      <c r="B4" s="9">
        <v>15</v>
      </c>
      <c r="C4" s="9" t="s">
        <v>18</v>
      </c>
      <c r="D4" s="9" t="s">
        <v>78</v>
      </c>
      <c r="E4" s="4" t="s">
        <v>19</v>
      </c>
      <c r="F4" s="9">
        <v>14</v>
      </c>
      <c r="G4" s="6">
        <f t="shared" ref="G4:G12" si="0">SUM(F4:F4)</f>
        <v>14</v>
      </c>
      <c r="H4" s="2">
        <f t="shared" ref="H4:H20" si="1">G4/25</f>
        <v>0.56000000000000005</v>
      </c>
      <c r="I4" s="7" t="s">
        <v>76</v>
      </c>
    </row>
    <row r="5" spans="1:9" ht="15.75" x14ac:dyDescent="0.25">
      <c r="A5" s="10" t="s">
        <v>31</v>
      </c>
      <c r="B5" s="9">
        <v>16</v>
      </c>
      <c r="C5" s="10" t="s">
        <v>20</v>
      </c>
      <c r="D5" s="9" t="s">
        <v>78</v>
      </c>
      <c r="E5" s="4" t="s">
        <v>19</v>
      </c>
      <c r="F5" s="9">
        <v>14</v>
      </c>
      <c r="G5" s="6">
        <f t="shared" si="0"/>
        <v>14</v>
      </c>
      <c r="H5" s="2">
        <f t="shared" si="1"/>
        <v>0.56000000000000005</v>
      </c>
      <c r="I5" s="7" t="s">
        <v>76</v>
      </c>
    </row>
    <row r="6" spans="1:9" ht="15.75" x14ac:dyDescent="0.25">
      <c r="A6" s="10" t="s">
        <v>32</v>
      </c>
      <c r="B6" s="9">
        <v>32</v>
      </c>
      <c r="C6" s="9" t="s">
        <v>21</v>
      </c>
      <c r="D6" s="9" t="s">
        <v>78</v>
      </c>
      <c r="E6" s="4" t="s">
        <v>19</v>
      </c>
      <c r="F6" s="9">
        <v>10</v>
      </c>
      <c r="G6" s="6">
        <f t="shared" si="0"/>
        <v>10</v>
      </c>
      <c r="H6" s="2">
        <f t="shared" si="1"/>
        <v>0.4</v>
      </c>
      <c r="I6" s="7" t="s">
        <v>77</v>
      </c>
    </row>
    <row r="7" spans="1:9" ht="15.75" x14ac:dyDescent="0.25">
      <c r="A7" s="8" t="s">
        <v>33</v>
      </c>
      <c r="B7" s="9">
        <v>29</v>
      </c>
      <c r="C7" s="9" t="s">
        <v>22</v>
      </c>
      <c r="D7" s="9" t="s">
        <v>78</v>
      </c>
      <c r="E7" s="4" t="s">
        <v>19</v>
      </c>
      <c r="F7" s="9">
        <v>10</v>
      </c>
      <c r="G7" s="6">
        <f t="shared" si="0"/>
        <v>10</v>
      </c>
      <c r="H7" s="2">
        <f t="shared" si="1"/>
        <v>0.4</v>
      </c>
      <c r="I7" s="7" t="s">
        <v>77</v>
      </c>
    </row>
    <row r="8" spans="1:9" ht="15.75" x14ac:dyDescent="0.25">
      <c r="A8" s="8" t="s">
        <v>34</v>
      </c>
      <c r="B8" s="9">
        <v>33</v>
      </c>
      <c r="C8" s="11" t="s">
        <v>20</v>
      </c>
      <c r="D8" s="9" t="s">
        <v>78</v>
      </c>
      <c r="E8" s="4" t="s">
        <v>19</v>
      </c>
      <c r="F8" s="9">
        <v>9</v>
      </c>
      <c r="G8" s="6">
        <f t="shared" si="0"/>
        <v>9</v>
      </c>
      <c r="H8" s="2">
        <f t="shared" si="1"/>
        <v>0.36</v>
      </c>
      <c r="I8" s="7" t="s">
        <v>77</v>
      </c>
    </row>
    <row r="9" spans="1:9" ht="15.75" x14ac:dyDescent="0.25">
      <c r="A9" s="4" t="s">
        <v>35</v>
      </c>
      <c r="B9" s="5">
        <v>1</v>
      </c>
      <c r="C9" s="4" t="s">
        <v>18</v>
      </c>
      <c r="D9" s="9" t="s">
        <v>78</v>
      </c>
      <c r="E9" s="4" t="s">
        <v>19</v>
      </c>
      <c r="F9" s="5">
        <v>9</v>
      </c>
      <c r="G9" s="6">
        <f t="shared" si="0"/>
        <v>9</v>
      </c>
      <c r="H9" s="2">
        <f t="shared" si="1"/>
        <v>0.36</v>
      </c>
      <c r="I9" s="7" t="s">
        <v>77</v>
      </c>
    </row>
    <row r="10" spans="1:9" ht="15.75" x14ac:dyDescent="0.25">
      <c r="A10" s="10" t="s">
        <v>36</v>
      </c>
      <c r="B10" s="9">
        <v>28</v>
      </c>
      <c r="C10" s="10" t="s">
        <v>20</v>
      </c>
      <c r="D10" s="9" t="s">
        <v>78</v>
      </c>
      <c r="E10" s="4" t="s">
        <v>19</v>
      </c>
      <c r="F10" s="9">
        <v>9</v>
      </c>
      <c r="G10" s="6">
        <f t="shared" si="0"/>
        <v>9</v>
      </c>
      <c r="H10" s="2">
        <f t="shared" si="1"/>
        <v>0.36</v>
      </c>
      <c r="I10" s="7" t="s">
        <v>77</v>
      </c>
    </row>
    <row r="11" spans="1:9" ht="15.75" x14ac:dyDescent="0.25">
      <c r="A11" s="10" t="s">
        <v>37</v>
      </c>
      <c r="B11" s="9">
        <v>5</v>
      </c>
      <c r="C11" s="10" t="s">
        <v>18</v>
      </c>
      <c r="D11" s="9" t="s">
        <v>78</v>
      </c>
      <c r="E11" s="4" t="s">
        <v>19</v>
      </c>
      <c r="F11" s="9">
        <v>8</v>
      </c>
      <c r="G11" s="6">
        <f t="shared" si="0"/>
        <v>8</v>
      </c>
      <c r="H11" s="2">
        <f t="shared" si="1"/>
        <v>0.32</v>
      </c>
      <c r="I11" s="7" t="s">
        <v>77</v>
      </c>
    </row>
    <row r="12" spans="1:9" ht="15.75" x14ac:dyDescent="0.25">
      <c r="A12" s="10" t="s">
        <v>38</v>
      </c>
      <c r="B12" s="9">
        <v>4</v>
      </c>
      <c r="C12" s="10" t="s">
        <v>21</v>
      </c>
      <c r="D12" s="9" t="s">
        <v>78</v>
      </c>
      <c r="E12" s="4" t="s">
        <v>19</v>
      </c>
      <c r="F12" s="9">
        <v>7</v>
      </c>
      <c r="G12" s="6">
        <f t="shared" si="0"/>
        <v>7</v>
      </c>
      <c r="H12" s="2">
        <f t="shared" si="1"/>
        <v>0.28000000000000003</v>
      </c>
      <c r="I12" s="7" t="s">
        <v>77</v>
      </c>
    </row>
    <row r="13" spans="1:9" ht="15.75" x14ac:dyDescent="0.25">
      <c r="A13" s="10" t="s">
        <v>39</v>
      </c>
      <c r="B13" s="9">
        <v>26</v>
      </c>
      <c r="C13" s="10" t="s">
        <v>20</v>
      </c>
      <c r="D13" s="9" t="s">
        <v>78</v>
      </c>
      <c r="E13" s="4" t="s">
        <v>19</v>
      </c>
      <c r="F13" s="9">
        <v>7</v>
      </c>
      <c r="G13" s="6">
        <v>7</v>
      </c>
      <c r="H13" s="2">
        <f t="shared" si="1"/>
        <v>0.28000000000000003</v>
      </c>
      <c r="I13" s="7" t="s">
        <v>77</v>
      </c>
    </row>
    <row r="14" spans="1:9" ht="15.75" x14ac:dyDescent="0.25">
      <c r="A14" s="8" t="s">
        <v>40</v>
      </c>
      <c r="B14" s="9">
        <v>12</v>
      </c>
      <c r="C14" s="9" t="s">
        <v>21</v>
      </c>
      <c r="D14" s="9" t="s">
        <v>78</v>
      </c>
      <c r="E14" s="4" t="s">
        <v>19</v>
      </c>
      <c r="F14" s="9">
        <v>6</v>
      </c>
      <c r="G14" s="6">
        <f t="shared" ref="G14:G19" si="2">SUM(F14:F14)</f>
        <v>6</v>
      </c>
      <c r="H14" s="2">
        <f t="shared" si="1"/>
        <v>0.24</v>
      </c>
      <c r="I14" s="7" t="s">
        <v>77</v>
      </c>
    </row>
    <row r="15" spans="1:9" ht="15.75" x14ac:dyDescent="0.25">
      <c r="A15" s="4" t="s">
        <v>41</v>
      </c>
      <c r="B15" s="5">
        <v>18</v>
      </c>
      <c r="C15" s="4" t="s">
        <v>18</v>
      </c>
      <c r="D15" s="9" t="s">
        <v>78</v>
      </c>
      <c r="E15" s="4" t="s">
        <v>19</v>
      </c>
      <c r="F15" s="5">
        <v>6</v>
      </c>
      <c r="G15" s="6">
        <f t="shared" si="2"/>
        <v>6</v>
      </c>
      <c r="H15" s="2">
        <f t="shared" si="1"/>
        <v>0.24</v>
      </c>
      <c r="I15" s="7" t="s">
        <v>77</v>
      </c>
    </row>
    <row r="16" spans="1:9" ht="15.75" x14ac:dyDescent="0.25">
      <c r="A16" s="10" t="s">
        <v>42</v>
      </c>
      <c r="B16" s="9">
        <v>11</v>
      </c>
      <c r="C16" s="10" t="s">
        <v>20</v>
      </c>
      <c r="D16" s="9" t="s">
        <v>78</v>
      </c>
      <c r="E16" s="4" t="s">
        <v>19</v>
      </c>
      <c r="F16" s="9">
        <v>6</v>
      </c>
      <c r="G16" s="6">
        <f t="shared" si="2"/>
        <v>6</v>
      </c>
      <c r="H16" s="2">
        <f t="shared" si="1"/>
        <v>0.24</v>
      </c>
      <c r="I16" s="7" t="s">
        <v>77</v>
      </c>
    </row>
    <row r="17" spans="1:9" ht="15.75" x14ac:dyDescent="0.25">
      <c r="A17" s="10" t="s">
        <v>43</v>
      </c>
      <c r="B17" s="9">
        <v>8</v>
      </c>
      <c r="C17" s="10" t="s">
        <v>20</v>
      </c>
      <c r="D17" s="9" t="s">
        <v>78</v>
      </c>
      <c r="E17" s="4" t="s">
        <v>19</v>
      </c>
      <c r="F17" s="9">
        <v>5</v>
      </c>
      <c r="G17" s="6">
        <f t="shared" si="2"/>
        <v>5</v>
      </c>
      <c r="H17" s="2">
        <f t="shared" si="1"/>
        <v>0.2</v>
      </c>
      <c r="I17" s="7" t="s">
        <v>77</v>
      </c>
    </row>
    <row r="18" spans="1:9" ht="15.75" x14ac:dyDescent="0.25">
      <c r="A18" s="8" t="s">
        <v>44</v>
      </c>
      <c r="B18" s="9">
        <v>10</v>
      </c>
      <c r="C18" s="9" t="s">
        <v>21</v>
      </c>
      <c r="D18" s="9" t="s">
        <v>78</v>
      </c>
      <c r="E18" s="4" t="s">
        <v>19</v>
      </c>
      <c r="F18" s="9">
        <v>5</v>
      </c>
      <c r="G18" s="6">
        <f t="shared" si="2"/>
        <v>5</v>
      </c>
      <c r="H18" s="2">
        <f t="shared" si="1"/>
        <v>0.2</v>
      </c>
      <c r="I18" s="7" t="s">
        <v>77</v>
      </c>
    </row>
    <row r="19" spans="1:9" ht="15.75" x14ac:dyDescent="0.25">
      <c r="A19" s="8" t="s">
        <v>45</v>
      </c>
      <c r="B19" s="9">
        <v>9</v>
      </c>
      <c r="C19" s="9" t="s">
        <v>22</v>
      </c>
      <c r="D19" s="9" t="s">
        <v>78</v>
      </c>
      <c r="E19" s="4" t="s">
        <v>19</v>
      </c>
      <c r="F19" s="9">
        <v>3</v>
      </c>
      <c r="G19" s="6">
        <f t="shared" si="2"/>
        <v>3</v>
      </c>
      <c r="H19" s="2">
        <f t="shared" si="1"/>
        <v>0.12</v>
      </c>
      <c r="I19" s="7" t="s">
        <v>77</v>
      </c>
    </row>
    <row r="20" spans="1:9" ht="15.75" x14ac:dyDescent="0.25">
      <c r="A20" s="10" t="s">
        <v>46</v>
      </c>
      <c r="B20" s="9">
        <v>23</v>
      </c>
      <c r="C20" s="10" t="s">
        <v>21</v>
      </c>
      <c r="D20" s="9" t="s">
        <v>78</v>
      </c>
      <c r="E20" s="4" t="s">
        <v>19</v>
      </c>
      <c r="F20" s="9">
        <v>2</v>
      </c>
      <c r="G20" s="6">
        <f>SUM(F20:F20)</f>
        <v>2</v>
      </c>
      <c r="H20" s="2">
        <f t="shared" si="1"/>
        <v>0.08</v>
      </c>
      <c r="I20" s="7" t="s">
        <v>77</v>
      </c>
    </row>
  </sheetData>
  <sortState ref="A4:J33">
    <sortCondition descending="1" ref="H4:H33"/>
  </sortState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topLeftCell="B1" zoomScale="90" zoomScaleNormal="90" workbookViewId="0">
      <selection activeCell="D4" sqref="D4:D12"/>
    </sheetView>
  </sheetViews>
  <sheetFormatPr defaultRowHeight="15" x14ac:dyDescent="0.25"/>
  <cols>
    <col min="1" max="1" width="50.140625" customWidth="1"/>
    <col min="2" max="2" width="8.42578125" bestFit="1" customWidth="1"/>
    <col min="4" max="4" width="52.85546875" customWidth="1"/>
    <col min="5" max="5" width="42" customWidth="1"/>
    <col min="9" max="9" width="12.85546875" bestFit="1" customWidth="1"/>
  </cols>
  <sheetData>
    <row r="1" spans="1:9" ht="22.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4</v>
      </c>
      <c r="H2" s="2" t="s">
        <v>5</v>
      </c>
      <c r="I2" s="3" t="s">
        <v>6</v>
      </c>
    </row>
    <row r="3" spans="1:9" ht="15.75" x14ac:dyDescent="0.25">
      <c r="A3" s="18" t="s">
        <v>8</v>
      </c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13" t="s">
        <v>47</v>
      </c>
      <c r="B4" s="9">
        <v>13</v>
      </c>
      <c r="C4" s="9" t="s">
        <v>23</v>
      </c>
      <c r="D4" s="9" t="s">
        <v>78</v>
      </c>
      <c r="E4" s="12" t="str">
        <f>'[1]7 класс-м'!$E$4</f>
        <v>Омельяненко Даниил Сергеевич</v>
      </c>
      <c r="F4" s="9">
        <v>20</v>
      </c>
      <c r="G4" s="6">
        <f t="shared" ref="G4:G12" si="0">SUM(F4:F4)</f>
        <v>20</v>
      </c>
      <c r="H4" s="2">
        <f t="shared" ref="H4:H12" si="1">G4/25</f>
        <v>0.8</v>
      </c>
      <c r="I4" s="7" t="s">
        <v>76</v>
      </c>
    </row>
    <row r="5" spans="1:9" ht="15.75" x14ac:dyDescent="0.25">
      <c r="A5" s="14" t="s">
        <v>48</v>
      </c>
      <c r="B5" s="9">
        <v>3</v>
      </c>
      <c r="C5" s="9" t="s">
        <v>25</v>
      </c>
      <c r="D5" s="9" t="s">
        <v>78</v>
      </c>
      <c r="E5" s="4" t="s">
        <v>19</v>
      </c>
      <c r="F5" s="9">
        <v>14</v>
      </c>
      <c r="G5" s="6">
        <f t="shared" si="0"/>
        <v>14</v>
      </c>
      <c r="H5" s="2">
        <f t="shared" si="1"/>
        <v>0.56000000000000005</v>
      </c>
      <c r="I5" s="7" t="s">
        <v>79</v>
      </c>
    </row>
    <row r="6" spans="1:9" ht="15.75" x14ac:dyDescent="0.25">
      <c r="A6" s="13" t="s">
        <v>49</v>
      </c>
      <c r="B6" s="9">
        <v>21</v>
      </c>
      <c r="C6" s="9" t="s">
        <v>23</v>
      </c>
      <c r="D6" s="9" t="s">
        <v>78</v>
      </c>
      <c r="E6" s="12" t="str">
        <f>'[1]7 класс-м'!$E$4</f>
        <v>Омельяненко Даниил Сергеевич</v>
      </c>
      <c r="F6" s="9">
        <v>14</v>
      </c>
      <c r="G6" s="6">
        <f t="shared" si="0"/>
        <v>14</v>
      </c>
      <c r="H6" s="2">
        <f t="shared" si="1"/>
        <v>0.56000000000000005</v>
      </c>
      <c r="I6" s="7" t="s">
        <v>79</v>
      </c>
    </row>
    <row r="7" spans="1:9" ht="15.75" x14ac:dyDescent="0.25">
      <c r="A7" s="14" t="s">
        <v>50</v>
      </c>
      <c r="B7" s="9">
        <v>7</v>
      </c>
      <c r="C7" s="9" t="s">
        <v>25</v>
      </c>
      <c r="D7" s="9" t="s">
        <v>78</v>
      </c>
      <c r="E7" s="4" t="s">
        <v>19</v>
      </c>
      <c r="F7" s="9">
        <v>13</v>
      </c>
      <c r="G7" s="6">
        <f t="shared" si="0"/>
        <v>13</v>
      </c>
      <c r="H7" s="2">
        <f t="shared" si="1"/>
        <v>0.52</v>
      </c>
      <c r="I7" s="7" t="s">
        <v>77</v>
      </c>
    </row>
    <row r="8" spans="1:9" ht="15.75" x14ac:dyDescent="0.25">
      <c r="A8" s="15" t="s">
        <v>51</v>
      </c>
      <c r="B8" s="9">
        <v>4</v>
      </c>
      <c r="C8" s="9" t="s">
        <v>23</v>
      </c>
      <c r="D8" s="9" t="s">
        <v>78</v>
      </c>
      <c r="E8" s="12" t="str">
        <f>'[1]7 класс-м'!$E$4</f>
        <v>Омельяненко Даниил Сергеевич</v>
      </c>
      <c r="F8" s="9">
        <v>13</v>
      </c>
      <c r="G8" s="6">
        <f t="shared" si="0"/>
        <v>13</v>
      </c>
      <c r="H8" s="2">
        <f t="shared" si="1"/>
        <v>0.52</v>
      </c>
      <c r="I8" s="7" t="s">
        <v>77</v>
      </c>
    </row>
    <row r="9" spans="1:9" ht="15.75" x14ac:dyDescent="0.25">
      <c r="A9" s="15" t="s">
        <v>52</v>
      </c>
      <c r="B9" s="9">
        <v>22</v>
      </c>
      <c r="C9" s="9" t="s">
        <v>24</v>
      </c>
      <c r="D9" s="9" t="s">
        <v>78</v>
      </c>
      <c r="E9" s="12" t="str">
        <f>'[1]7 класс-м'!$E$4</f>
        <v>Омельяненко Даниил Сергеевич</v>
      </c>
      <c r="F9" s="9">
        <v>12</v>
      </c>
      <c r="G9" s="6">
        <f t="shared" si="0"/>
        <v>12</v>
      </c>
      <c r="H9" s="2">
        <f t="shared" si="1"/>
        <v>0.48</v>
      </c>
      <c r="I9" s="7" t="s">
        <v>77</v>
      </c>
    </row>
    <row r="10" spans="1:9" ht="15.75" x14ac:dyDescent="0.25">
      <c r="A10" s="13" t="s">
        <v>53</v>
      </c>
      <c r="B10" s="9">
        <v>24</v>
      </c>
      <c r="C10" s="9" t="s">
        <v>23</v>
      </c>
      <c r="D10" s="9" t="s">
        <v>78</v>
      </c>
      <c r="E10" s="12" t="str">
        <f>'[1]7 класс-м'!$E$4</f>
        <v>Омельяненко Даниил Сергеевич</v>
      </c>
      <c r="F10" s="9">
        <v>12</v>
      </c>
      <c r="G10" s="6">
        <f t="shared" si="0"/>
        <v>12</v>
      </c>
      <c r="H10" s="2">
        <f t="shared" si="1"/>
        <v>0.48</v>
      </c>
      <c r="I10" s="7" t="s">
        <v>77</v>
      </c>
    </row>
    <row r="11" spans="1:9" ht="15.75" x14ac:dyDescent="0.25">
      <c r="A11" s="13" t="s">
        <v>54</v>
      </c>
      <c r="B11" s="9">
        <v>11</v>
      </c>
      <c r="C11" s="9" t="s">
        <v>25</v>
      </c>
      <c r="D11" s="9" t="s">
        <v>78</v>
      </c>
      <c r="E11" s="4" t="s">
        <v>19</v>
      </c>
      <c r="F11" s="9">
        <v>11</v>
      </c>
      <c r="G11" s="6">
        <f t="shared" si="0"/>
        <v>11</v>
      </c>
      <c r="H11" s="2">
        <f t="shared" si="1"/>
        <v>0.44</v>
      </c>
      <c r="I11" s="7" t="s">
        <v>77</v>
      </c>
    </row>
    <row r="12" spans="1:9" ht="15.75" x14ac:dyDescent="0.25">
      <c r="A12" s="13" t="s">
        <v>55</v>
      </c>
      <c r="B12" s="9">
        <v>19</v>
      </c>
      <c r="C12" s="9" t="s">
        <v>25</v>
      </c>
      <c r="D12" s="9" t="s">
        <v>78</v>
      </c>
      <c r="E12" s="4" t="s">
        <v>19</v>
      </c>
      <c r="F12" s="9">
        <v>10</v>
      </c>
      <c r="G12" s="6">
        <f t="shared" si="0"/>
        <v>10</v>
      </c>
      <c r="H12" s="2">
        <f t="shared" si="1"/>
        <v>0.4</v>
      </c>
      <c r="I12" s="7" t="s">
        <v>77</v>
      </c>
    </row>
    <row r="13" spans="1:9" x14ac:dyDescent="0.25">
      <c r="A13" s="16"/>
    </row>
  </sheetData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topLeftCell="B1" zoomScale="90" zoomScaleNormal="90" workbookViewId="0">
      <selection activeCell="B8" sqref="B8:G33"/>
    </sheetView>
  </sheetViews>
  <sheetFormatPr defaultRowHeight="15" x14ac:dyDescent="0.25"/>
  <cols>
    <col min="1" max="1" width="34.140625" customWidth="1"/>
    <col min="2" max="2" width="8.42578125" bestFit="1" customWidth="1"/>
    <col min="4" max="4" width="49.7109375" customWidth="1"/>
    <col min="5" max="5" width="37.5703125" customWidth="1"/>
    <col min="6" max="6" width="10.28515625" customWidth="1"/>
    <col min="7" max="7" width="12.42578125" customWidth="1"/>
    <col min="8" max="8" width="9.28515625" bestFit="1" customWidth="1"/>
    <col min="9" max="9" width="9.85546875" bestFit="1" customWidth="1"/>
    <col min="10" max="10" width="12.85546875" bestFit="1" customWidth="1"/>
  </cols>
  <sheetData>
    <row r="1" spans="1:10" ht="22.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x14ac:dyDescent="0.25">
      <c r="A4" s="14" t="s">
        <v>56</v>
      </c>
      <c r="B4" s="5">
        <v>13</v>
      </c>
      <c r="C4" s="4" t="s">
        <v>27</v>
      </c>
      <c r="D4" s="9" t="s">
        <v>78</v>
      </c>
      <c r="E4" s="4" t="s">
        <v>19</v>
      </c>
      <c r="F4" s="5">
        <v>12</v>
      </c>
      <c r="G4" s="5">
        <v>7</v>
      </c>
      <c r="H4" s="6">
        <f t="shared" ref="H4:H7" si="0">SUM(F4:G4)</f>
        <v>19</v>
      </c>
      <c r="I4" s="2">
        <f>H4/60</f>
        <v>0.31666666666666665</v>
      </c>
      <c r="J4" s="7" t="s">
        <v>77</v>
      </c>
    </row>
    <row r="5" spans="1:10" ht="15.75" x14ac:dyDescent="0.25">
      <c r="A5" s="14" t="s">
        <v>57</v>
      </c>
      <c r="B5" s="5">
        <v>11</v>
      </c>
      <c r="C5" s="4" t="s">
        <v>26</v>
      </c>
      <c r="D5" s="9" t="s">
        <v>78</v>
      </c>
      <c r="E5" s="12" t="str">
        <f>'[1]7 класс-м'!$E$4</f>
        <v>Омельяненко Даниил Сергеевич</v>
      </c>
      <c r="F5" s="5">
        <v>9</v>
      </c>
      <c r="G5" s="5">
        <v>7</v>
      </c>
      <c r="H5" s="6">
        <f t="shared" si="0"/>
        <v>16</v>
      </c>
      <c r="I5" s="2">
        <f t="shared" ref="I5:I7" si="1">H5/60</f>
        <v>0.26666666666666666</v>
      </c>
      <c r="J5" s="7" t="s">
        <v>77</v>
      </c>
    </row>
    <row r="6" spans="1:10" ht="15.75" x14ac:dyDescent="0.25">
      <c r="A6" s="14" t="s">
        <v>58</v>
      </c>
      <c r="B6" s="5">
        <v>12</v>
      </c>
      <c r="C6" s="4" t="s">
        <v>27</v>
      </c>
      <c r="D6" s="9" t="s">
        <v>78</v>
      </c>
      <c r="E6" s="4" t="s">
        <v>19</v>
      </c>
      <c r="F6" s="5">
        <v>9</v>
      </c>
      <c r="G6" s="5">
        <v>0</v>
      </c>
      <c r="H6" s="6">
        <f t="shared" si="0"/>
        <v>9</v>
      </c>
      <c r="I6" s="2">
        <f t="shared" si="1"/>
        <v>0.15</v>
      </c>
      <c r="J6" s="7" t="s">
        <v>77</v>
      </c>
    </row>
    <row r="7" spans="1:10" ht="15.75" x14ac:dyDescent="0.25">
      <c r="A7" s="4"/>
      <c r="B7" s="5"/>
      <c r="C7" s="4"/>
      <c r="D7" s="4"/>
      <c r="E7" s="12"/>
      <c r="F7" s="5"/>
      <c r="G7" s="5"/>
      <c r="H7" s="6">
        <f t="shared" si="0"/>
        <v>0</v>
      </c>
      <c r="I7" s="2">
        <f t="shared" si="1"/>
        <v>0</v>
      </c>
      <c r="J7" s="7"/>
    </row>
  </sheetData>
  <sortState ref="A5:H7">
    <sortCondition descending="1" ref="H5:H7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topLeftCell="B1" zoomScale="90" zoomScaleNormal="90" workbookViewId="0">
      <selection activeCell="E4" sqref="E4:E8"/>
    </sheetView>
  </sheetViews>
  <sheetFormatPr defaultRowHeight="15" x14ac:dyDescent="0.25"/>
  <cols>
    <col min="1" max="1" width="36.85546875" customWidth="1"/>
    <col min="2" max="2" width="8.42578125" bestFit="1" customWidth="1"/>
    <col min="4" max="4" width="49.7109375" customWidth="1"/>
    <col min="5" max="5" width="33" customWidth="1"/>
    <col min="6" max="6" width="10.28515625" customWidth="1"/>
    <col min="7" max="7" width="12.42578125" customWidth="1"/>
    <col min="9" max="9" width="11" customWidth="1"/>
    <col min="10" max="10" width="12.85546875" bestFit="1" customWidth="1"/>
  </cols>
  <sheetData>
    <row r="1" spans="1:10" ht="22.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x14ac:dyDescent="0.25">
      <c r="A4" s="14" t="s">
        <v>59</v>
      </c>
      <c r="B4" s="5">
        <v>3</v>
      </c>
      <c r="C4" s="4" t="s">
        <v>28</v>
      </c>
      <c r="D4" s="9" t="s">
        <v>78</v>
      </c>
      <c r="E4" s="4" t="s">
        <v>19</v>
      </c>
      <c r="F4" s="5">
        <v>12</v>
      </c>
      <c r="G4" s="5">
        <v>36</v>
      </c>
      <c r="H4" s="6">
        <f t="shared" ref="H4:H10" si="0">SUM(F4:G4)</f>
        <v>48</v>
      </c>
      <c r="I4" s="2">
        <f>H4/60</f>
        <v>0.8</v>
      </c>
      <c r="J4" s="7" t="s">
        <v>76</v>
      </c>
    </row>
    <row r="5" spans="1:10" ht="15.75" x14ac:dyDescent="0.25">
      <c r="A5" s="13" t="s">
        <v>60</v>
      </c>
      <c r="B5" s="9">
        <v>8</v>
      </c>
      <c r="C5" s="9" t="s">
        <v>29</v>
      </c>
      <c r="D5" s="9" t="s">
        <v>78</v>
      </c>
      <c r="E5" s="4" t="s">
        <v>19</v>
      </c>
      <c r="F5" s="9">
        <v>5</v>
      </c>
      <c r="G5" s="9">
        <v>33</v>
      </c>
      <c r="H5" s="6">
        <f>SUM(F5:G5)</f>
        <v>38</v>
      </c>
      <c r="I5" s="2">
        <f t="shared" ref="I5:I10" si="1">H5/60</f>
        <v>0.6333333333333333</v>
      </c>
      <c r="J5" s="7" t="s">
        <v>79</v>
      </c>
    </row>
    <row r="6" spans="1:10" ht="15.75" x14ac:dyDescent="0.25">
      <c r="A6" s="15" t="s">
        <v>62</v>
      </c>
      <c r="B6" s="9">
        <v>2</v>
      </c>
      <c r="C6" s="9" t="s">
        <v>28</v>
      </c>
      <c r="D6" s="9" t="s">
        <v>78</v>
      </c>
      <c r="E6" s="4" t="s">
        <v>19</v>
      </c>
      <c r="F6" s="9">
        <v>6</v>
      </c>
      <c r="G6" s="9">
        <v>22</v>
      </c>
      <c r="H6" s="6">
        <f>SUM(F6:G6)</f>
        <v>28</v>
      </c>
      <c r="I6" s="2">
        <f t="shared" si="1"/>
        <v>0.46666666666666667</v>
      </c>
      <c r="J6" s="7" t="s">
        <v>77</v>
      </c>
    </row>
    <row r="7" spans="1:10" ht="15.75" x14ac:dyDescent="0.25">
      <c r="A7" s="14" t="s">
        <v>61</v>
      </c>
      <c r="B7" s="5">
        <v>1</v>
      </c>
      <c r="C7" s="4" t="s">
        <v>28</v>
      </c>
      <c r="D7" s="9" t="s">
        <v>78</v>
      </c>
      <c r="E7" s="4" t="s">
        <v>19</v>
      </c>
      <c r="F7" s="5">
        <v>8</v>
      </c>
      <c r="G7" s="5">
        <v>16</v>
      </c>
      <c r="H7" s="6">
        <f>SUM(F7:G7)</f>
        <v>24</v>
      </c>
      <c r="I7" s="2">
        <f t="shared" si="1"/>
        <v>0.4</v>
      </c>
      <c r="J7" s="7" t="s">
        <v>77</v>
      </c>
    </row>
    <row r="8" spans="1:10" ht="15.75" x14ac:dyDescent="0.25">
      <c r="A8" s="15" t="s">
        <v>63</v>
      </c>
      <c r="B8" s="9">
        <v>12</v>
      </c>
      <c r="C8" s="9" t="s">
        <v>28</v>
      </c>
      <c r="D8" s="9" t="s">
        <v>78</v>
      </c>
      <c r="E8" s="4" t="s">
        <v>19</v>
      </c>
      <c r="F8" s="9">
        <v>2</v>
      </c>
      <c r="G8" s="9">
        <v>7</v>
      </c>
      <c r="H8" s="6">
        <f>SUM(F8:G8)</f>
        <v>9</v>
      </c>
      <c r="I8" s="2">
        <f t="shared" si="1"/>
        <v>0.15</v>
      </c>
      <c r="J8" s="7" t="s">
        <v>77</v>
      </c>
    </row>
    <row r="9" spans="1:10" ht="15.75" x14ac:dyDescent="0.25">
      <c r="A9" s="4"/>
      <c r="B9" s="5"/>
      <c r="C9" s="4"/>
      <c r="D9" s="9"/>
      <c r="E9" s="12"/>
      <c r="F9" s="5"/>
      <c r="G9" s="5"/>
      <c r="H9" s="6">
        <f t="shared" si="0"/>
        <v>0</v>
      </c>
      <c r="I9" s="2">
        <f t="shared" si="1"/>
        <v>0</v>
      </c>
      <c r="J9" s="7"/>
    </row>
    <row r="10" spans="1:10" ht="15.75" x14ac:dyDescent="0.25">
      <c r="A10" s="8"/>
      <c r="B10" s="9"/>
      <c r="C10" s="9"/>
      <c r="D10" s="9"/>
      <c r="E10" s="8"/>
      <c r="F10" s="9"/>
      <c r="G10" s="9"/>
      <c r="H10" s="6">
        <f t="shared" si="0"/>
        <v>0</v>
      </c>
      <c r="I10" s="2">
        <f t="shared" si="1"/>
        <v>0</v>
      </c>
      <c r="J10" s="7"/>
    </row>
  </sheetData>
  <sortState ref="A5:H8">
    <sortCondition descending="1" ref="H5:H8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"/>
  <sheetViews>
    <sheetView topLeftCell="B1" zoomScale="90" zoomScaleNormal="90" workbookViewId="0">
      <selection activeCell="B8" sqref="B8:G33"/>
    </sheetView>
  </sheetViews>
  <sheetFormatPr defaultRowHeight="15" x14ac:dyDescent="0.25"/>
  <cols>
    <col min="1" max="1" width="30.42578125" customWidth="1"/>
    <col min="2" max="2" width="8.42578125" bestFit="1" customWidth="1"/>
    <col min="4" max="4" width="49.7109375" customWidth="1"/>
    <col min="5" max="5" width="35.5703125" customWidth="1"/>
    <col min="6" max="6" width="10.28515625" customWidth="1"/>
    <col min="7" max="7" width="12.42578125" customWidth="1"/>
    <col min="9" max="9" width="10.42578125" customWidth="1"/>
    <col min="10" max="10" width="12.85546875" bestFit="1" customWidth="1"/>
  </cols>
  <sheetData>
    <row r="1" spans="1:10" ht="22.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14</v>
      </c>
      <c r="H2" s="1" t="s">
        <v>4</v>
      </c>
      <c r="I2" s="2" t="s">
        <v>5</v>
      </c>
      <c r="J2" s="1" t="s">
        <v>6</v>
      </c>
    </row>
    <row r="3" spans="1:10" ht="15.75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x14ac:dyDescent="0.25">
      <c r="A4" s="14" t="s">
        <v>64</v>
      </c>
      <c r="B4" s="5">
        <v>2</v>
      </c>
      <c r="C4" s="4" t="s">
        <v>65</v>
      </c>
      <c r="D4" s="9" t="s">
        <v>78</v>
      </c>
      <c r="E4" s="8" t="str">
        <f>'[1]8 класс-дев'!$E$6</f>
        <v>Бурнаев Дмитрий Борисович</v>
      </c>
      <c r="F4" s="5">
        <v>10</v>
      </c>
      <c r="G4" s="5">
        <v>16</v>
      </c>
      <c r="H4" s="6">
        <f>SUM(F4:G4)</f>
        <v>26</v>
      </c>
      <c r="I4" s="2">
        <f>H4/60</f>
        <v>0.43333333333333335</v>
      </c>
      <c r="J4" s="7" t="s">
        <v>77</v>
      </c>
    </row>
    <row r="5" spans="1:10" ht="15.75" x14ac:dyDescent="0.25">
      <c r="A5" s="14" t="s">
        <v>66</v>
      </c>
      <c r="B5" s="5">
        <v>3</v>
      </c>
      <c r="C5" s="4" t="s">
        <v>65</v>
      </c>
      <c r="D5" s="9" t="s">
        <v>78</v>
      </c>
      <c r="E5" s="8" t="str">
        <f>'[1]8 класс-дев'!$E$6</f>
        <v>Бурнаев Дмитрий Борисович</v>
      </c>
      <c r="F5" s="5">
        <v>7</v>
      </c>
      <c r="G5" s="5">
        <v>4</v>
      </c>
      <c r="H5" s="6">
        <f>SUM(F5:G5)</f>
        <v>11</v>
      </c>
      <c r="I5" s="2">
        <f t="shared" ref="I5:I7" si="0">H5/60</f>
        <v>0.18333333333333332</v>
      </c>
      <c r="J5" s="7" t="s">
        <v>77</v>
      </c>
    </row>
    <row r="6" spans="1:10" ht="15.75" x14ac:dyDescent="0.25">
      <c r="A6" s="8"/>
      <c r="B6" s="9"/>
      <c r="C6" s="9"/>
      <c r="D6" s="9"/>
      <c r="E6" s="8"/>
      <c r="F6" s="9"/>
      <c r="G6" s="9"/>
      <c r="H6" s="6">
        <f>SUM(F6:G6)</f>
        <v>0</v>
      </c>
      <c r="I6" s="2">
        <f t="shared" si="0"/>
        <v>0</v>
      </c>
      <c r="J6" s="7"/>
    </row>
    <row r="7" spans="1:10" ht="15.75" x14ac:dyDescent="0.25">
      <c r="A7" s="8"/>
      <c r="B7" s="9"/>
      <c r="C7" s="9"/>
      <c r="D7" s="9"/>
      <c r="E7" s="8"/>
      <c r="F7" s="9"/>
      <c r="G7" s="9"/>
      <c r="H7" s="6">
        <f>SUM(F7:G7)</f>
        <v>0</v>
      </c>
      <c r="I7" s="2">
        <f t="shared" si="0"/>
        <v>0</v>
      </c>
      <c r="J7" s="7"/>
    </row>
  </sheetData>
  <sortState ref="A4:H7">
    <sortCondition descending="1" ref="H4:H7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"/>
  <sheetViews>
    <sheetView topLeftCell="B1" zoomScale="90" zoomScaleNormal="90" workbookViewId="0">
      <selection activeCell="D4" sqref="D4:D9"/>
    </sheetView>
  </sheetViews>
  <sheetFormatPr defaultRowHeight="15" x14ac:dyDescent="0.25"/>
  <cols>
    <col min="1" max="1" width="35.140625" customWidth="1"/>
    <col min="2" max="2" width="8.42578125" bestFit="1" customWidth="1"/>
    <col min="4" max="4" width="49.7109375" customWidth="1"/>
    <col min="5" max="5" width="34.140625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2.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14</v>
      </c>
      <c r="H2" s="1" t="s">
        <v>4</v>
      </c>
      <c r="I2" s="2" t="s">
        <v>5</v>
      </c>
      <c r="J2" s="1" t="s">
        <v>6</v>
      </c>
    </row>
    <row r="3" spans="1:10" ht="15.75" x14ac:dyDescent="0.2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x14ac:dyDescent="0.25">
      <c r="A4" s="13" t="s">
        <v>67</v>
      </c>
      <c r="B4" s="9">
        <v>1</v>
      </c>
      <c r="C4" s="9">
        <v>10</v>
      </c>
      <c r="D4" s="9" t="s">
        <v>78</v>
      </c>
      <c r="E4" s="8" t="str">
        <f>'[1]9 класс-м'!$E$7</f>
        <v>Бурнаев Дмитрий Борисович</v>
      </c>
      <c r="F4" s="9">
        <v>11</v>
      </c>
      <c r="G4" s="9">
        <v>29</v>
      </c>
      <c r="H4" s="6">
        <f>SUM(F4:G4)</f>
        <v>40</v>
      </c>
      <c r="I4" s="2">
        <f>H4/60</f>
        <v>0.66666666666666663</v>
      </c>
      <c r="J4" s="7" t="s">
        <v>76</v>
      </c>
    </row>
    <row r="5" spans="1:10" ht="15.75" x14ac:dyDescent="0.25">
      <c r="A5" s="14" t="s">
        <v>68</v>
      </c>
      <c r="B5" s="5">
        <v>2</v>
      </c>
      <c r="C5" s="4">
        <v>10</v>
      </c>
      <c r="D5" s="9" t="s">
        <v>78</v>
      </c>
      <c r="E5" s="12" t="str">
        <f>'[1]9 класс-м'!$E$7</f>
        <v>Бурнаев Дмитрий Борисович</v>
      </c>
      <c r="F5" s="5">
        <v>10</v>
      </c>
      <c r="G5" s="5">
        <v>29</v>
      </c>
      <c r="H5" s="6">
        <f>SUM(F5:G5)</f>
        <v>39</v>
      </c>
      <c r="I5" s="2">
        <f t="shared" ref="I5:I11" si="0">H5/60</f>
        <v>0.65</v>
      </c>
      <c r="J5" s="7" t="s">
        <v>79</v>
      </c>
    </row>
    <row r="6" spans="1:10" ht="15.75" x14ac:dyDescent="0.25">
      <c r="A6" s="15" t="s">
        <v>69</v>
      </c>
      <c r="B6" s="9">
        <v>5</v>
      </c>
      <c r="C6" s="9">
        <v>10</v>
      </c>
      <c r="D6" s="9" t="s">
        <v>78</v>
      </c>
      <c r="E6" s="8" t="str">
        <f>'[1]9 класс-м'!$E$7</f>
        <v>Бурнаев Дмитрий Борисович</v>
      </c>
      <c r="F6" s="9">
        <v>8</v>
      </c>
      <c r="G6" s="9">
        <v>29</v>
      </c>
      <c r="H6" s="6">
        <f>SUM(F6:G6)</f>
        <v>37</v>
      </c>
      <c r="I6" s="2">
        <f t="shared" si="0"/>
        <v>0.6166666666666667</v>
      </c>
      <c r="J6" s="7" t="s">
        <v>77</v>
      </c>
    </row>
    <row r="7" spans="1:10" ht="15.75" x14ac:dyDescent="0.25">
      <c r="A7" s="14" t="s">
        <v>70</v>
      </c>
      <c r="B7" s="5">
        <v>6</v>
      </c>
      <c r="C7" s="4">
        <v>10</v>
      </c>
      <c r="D7" s="9" t="s">
        <v>78</v>
      </c>
      <c r="E7" s="12" t="str">
        <f>'[1]9 класс-м'!$E$7</f>
        <v>Бурнаев Дмитрий Борисович</v>
      </c>
      <c r="F7" s="5">
        <v>10</v>
      </c>
      <c r="G7" s="5">
        <v>7</v>
      </c>
      <c r="H7" s="6">
        <f>SUM(F7:G7)</f>
        <v>17</v>
      </c>
      <c r="I7" s="2">
        <f t="shared" si="0"/>
        <v>0.28333333333333333</v>
      </c>
      <c r="J7" s="7" t="s">
        <v>77</v>
      </c>
    </row>
    <row r="8" spans="1:10" ht="15.75" x14ac:dyDescent="0.25">
      <c r="A8" s="15" t="s">
        <v>71</v>
      </c>
      <c r="B8" s="9">
        <v>4</v>
      </c>
      <c r="C8" s="9">
        <v>10</v>
      </c>
      <c r="D8" s="9" t="s">
        <v>78</v>
      </c>
      <c r="E8" s="8" t="str">
        <f>'[1]9 класс-м'!$E$7</f>
        <v>Бурнаев Дмитрий Борисович</v>
      </c>
      <c r="F8" s="9">
        <v>8</v>
      </c>
      <c r="G8" s="9">
        <v>7</v>
      </c>
      <c r="H8" s="6">
        <f t="shared" ref="H8:H11" si="1">SUM(F8:G8)</f>
        <v>15</v>
      </c>
      <c r="I8" s="2">
        <f t="shared" si="0"/>
        <v>0.25</v>
      </c>
      <c r="J8" s="7" t="s">
        <v>77</v>
      </c>
    </row>
    <row r="9" spans="1:10" ht="15.75" x14ac:dyDescent="0.25">
      <c r="A9" s="15" t="s">
        <v>72</v>
      </c>
      <c r="B9" s="9">
        <v>8</v>
      </c>
      <c r="C9" s="9">
        <v>10</v>
      </c>
      <c r="D9" s="9" t="s">
        <v>78</v>
      </c>
      <c r="E9" s="8" t="str">
        <f>'[1]9 класс-м'!$E$7</f>
        <v>Бурнаев Дмитрий Борисович</v>
      </c>
      <c r="F9" s="9">
        <v>8</v>
      </c>
      <c r="G9" s="9">
        <v>7</v>
      </c>
      <c r="H9" s="6">
        <f t="shared" si="1"/>
        <v>15</v>
      </c>
      <c r="I9" s="2">
        <f t="shared" si="0"/>
        <v>0.25</v>
      </c>
      <c r="J9" s="7" t="s">
        <v>77</v>
      </c>
    </row>
    <row r="10" spans="1:10" ht="15.75" x14ac:dyDescent="0.25">
      <c r="A10" s="8"/>
      <c r="B10" s="9"/>
      <c r="C10" s="9"/>
      <c r="D10" s="9"/>
      <c r="E10" s="8"/>
      <c r="F10" s="9"/>
      <c r="G10" s="9"/>
      <c r="H10" s="6">
        <f t="shared" si="1"/>
        <v>0</v>
      </c>
      <c r="I10" s="2">
        <f t="shared" si="0"/>
        <v>0</v>
      </c>
      <c r="J10" s="7"/>
    </row>
    <row r="11" spans="1:10" ht="15.75" x14ac:dyDescent="0.25">
      <c r="A11" s="10"/>
      <c r="B11" s="9"/>
      <c r="C11" s="9"/>
      <c r="D11" s="9"/>
      <c r="E11" s="8"/>
      <c r="F11" s="9"/>
      <c r="G11" s="9"/>
      <c r="H11" s="6">
        <f t="shared" si="1"/>
        <v>0</v>
      </c>
      <c r="I11" s="2">
        <f t="shared" si="0"/>
        <v>0</v>
      </c>
      <c r="J11" s="7"/>
    </row>
  </sheetData>
  <sortState ref="A5:H7">
    <sortCondition descending="1" ref="H5:H7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zoomScale="90" zoomScaleNormal="90" workbookViewId="0">
      <selection activeCell="A9" sqref="A9:E33"/>
    </sheetView>
  </sheetViews>
  <sheetFormatPr defaultRowHeight="15" x14ac:dyDescent="0.25"/>
  <cols>
    <col min="1" max="1" width="32.85546875" customWidth="1"/>
    <col min="2" max="2" width="8.42578125" bestFit="1" customWidth="1"/>
    <col min="4" max="4" width="49.7109375" customWidth="1"/>
    <col min="5" max="5" width="30" customWidth="1"/>
    <col min="6" max="6" width="10.28515625" customWidth="1"/>
    <col min="7" max="7" width="12.42578125" customWidth="1"/>
    <col min="10" max="10" width="12.85546875" bestFit="1" customWidth="1"/>
  </cols>
  <sheetData>
    <row r="1" spans="1:10" ht="22.5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 x14ac:dyDescent="0.25">
      <c r="A2" s="3" t="s">
        <v>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14</v>
      </c>
      <c r="H2" s="3" t="s">
        <v>4</v>
      </c>
      <c r="I2" s="2" t="s">
        <v>5</v>
      </c>
      <c r="J2" s="3" t="s">
        <v>6</v>
      </c>
    </row>
    <row r="3" spans="1:10" ht="15.75" x14ac:dyDescent="0.25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75" x14ac:dyDescent="0.25">
      <c r="A4" s="14" t="s">
        <v>73</v>
      </c>
      <c r="B4" s="5">
        <v>1</v>
      </c>
      <c r="C4" s="4">
        <v>11</v>
      </c>
      <c r="D4" s="9" t="s">
        <v>78</v>
      </c>
      <c r="E4" s="8" t="str">
        <f>'[1]9 класс-м'!$E$7</f>
        <v>Бурнаев Дмитрий Борисович</v>
      </c>
      <c r="F4" s="5">
        <v>13</v>
      </c>
      <c r="G4" s="5">
        <v>40</v>
      </c>
      <c r="H4" s="6">
        <f>SUM(F4:G4)</f>
        <v>53</v>
      </c>
      <c r="I4" s="2">
        <f>H4/60</f>
        <v>0.8833333333333333</v>
      </c>
      <c r="J4" s="7" t="s">
        <v>76</v>
      </c>
    </row>
    <row r="5" spans="1:10" ht="15.75" x14ac:dyDescent="0.25">
      <c r="A5" s="15" t="s">
        <v>74</v>
      </c>
      <c r="B5" s="9">
        <v>2</v>
      </c>
      <c r="C5" s="9">
        <v>11</v>
      </c>
      <c r="D5" s="9" t="s">
        <v>78</v>
      </c>
      <c r="E5" s="8" t="str">
        <f>'[1]9 класс-м'!$E$7</f>
        <v>Бурнаев Дмитрий Борисович</v>
      </c>
      <c r="F5" s="9">
        <v>10</v>
      </c>
      <c r="G5" s="9">
        <v>27</v>
      </c>
      <c r="H5" s="6">
        <f t="shared" ref="H5:H8" si="0">SUM(F5:G5)</f>
        <v>37</v>
      </c>
      <c r="I5" s="2">
        <f t="shared" ref="I5:I8" si="1">H5/60</f>
        <v>0.6166666666666667</v>
      </c>
      <c r="J5" s="7" t="s">
        <v>79</v>
      </c>
    </row>
    <row r="6" spans="1:10" ht="15.75" x14ac:dyDescent="0.25">
      <c r="A6" s="15" t="s">
        <v>75</v>
      </c>
      <c r="B6" s="9">
        <v>6</v>
      </c>
      <c r="C6" s="9">
        <v>11</v>
      </c>
      <c r="D6" s="9" t="s">
        <v>78</v>
      </c>
      <c r="E6" s="8" t="str">
        <f>'[1]9 класс-м'!$E$7</f>
        <v>Бурнаев Дмитрий Борисович</v>
      </c>
      <c r="F6" s="9">
        <v>5</v>
      </c>
      <c r="G6" s="9">
        <v>11</v>
      </c>
      <c r="H6" s="6">
        <f t="shared" si="0"/>
        <v>16</v>
      </c>
      <c r="I6" s="2">
        <f t="shared" si="1"/>
        <v>0.26666666666666666</v>
      </c>
      <c r="J6" s="7" t="s">
        <v>77</v>
      </c>
    </row>
    <row r="7" spans="1:10" ht="15.75" x14ac:dyDescent="0.25">
      <c r="A7" s="8"/>
      <c r="B7" s="9"/>
      <c r="C7" s="9"/>
      <c r="D7" s="9"/>
      <c r="E7" s="8"/>
      <c r="F7" s="9"/>
      <c r="G7" s="9"/>
      <c r="H7" s="6">
        <f t="shared" si="0"/>
        <v>0</v>
      </c>
      <c r="I7" s="2">
        <f t="shared" si="1"/>
        <v>0</v>
      </c>
      <c r="J7" s="7"/>
    </row>
    <row r="8" spans="1:10" ht="15.75" x14ac:dyDescent="0.25">
      <c r="A8" s="8"/>
      <c r="B8" s="9"/>
      <c r="C8" s="9"/>
      <c r="D8" s="9"/>
      <c r="E8" s="8"/>
      <c r="F8" s="9"/>
      <c r="G8" s="9"/>
      <c r="H8" s="6">
        <f t="shared" si="0"/>
        <v>0</v>
      </c>
      <c r="I8" s="2">
        <f t="shared" si="1"/>
        <v>0</v>
      </c>
      <c r="J8" s="7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2023-10-19T10:13:53Z</dcterms:modified>
</cp:coreProperties>
</file>