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2"/>
  <workbookPr filterPrivacy="1" defaultThemeVersion="124226"/>
  <xr:revisionPtr revIDLastSave="0" documentId="8_{35B955AD-2297-4206-B5F6-DA04D98A6DF1}" xr6:coauthVersionLast="36" xr6:coauthVersionMax="36" xr10:uidLastSave="{00000000-0000-0000-0000-000000000000}"/>
  <bookViews>
    <workbookView xWindow="0" yWindow="0" windowWidth="28800" windowHeight="12225" activeTab="5" xr2:uid="{00000000-000D-0000-FFFF-FFFF00000000}"/>
  </bookViews>
  <sheets>
    <sheet name="6 класс" sheetId="3" r:id="rId1"/>
    <sheet name="7 класс" sheetId="13" r:id="rId2"/>
    <sheet name="8 класс" sheetId="12" r:id="rId3"/>
    <sheet name="9 класс" sheetId="11" r:id="rId4"/>
    <sheet name="10 класс" sheetId="10" r:id="rId5"/>
    <sheet name="11 класс" sheetId="14" r:id="rId6"/>
  </sheets>
  <calcPr calcId="191029"/>
</workbook>
</file>

<file path=xl/calcChain.xml><?xml version="1.0" encoding="utf-8"?>
<calcChain xmlns="http://schemas.openxmlformats.org/spreadsheetml/2006/main">
  <c r="P10" i="14" l="1"/>
  <c r="Q10" i="14" s="1"/>
  <c r="P9" i="14"/>
  <c r="Q9" i="14" s="1"/>
  <c r="P8" i="14"/>
  <c r="Q8" i="14" s="1"/>
  <c r="P7" i="14"/>
  <c r="Q7" i="14" s="1"/>
  <c r="P6" i="14"/>
  <c r="Q6" i="14" s="1"/>
  <c r="P5" i="14"/>
  <c r="Q5" i="14" s="1"/>
  <c r="P4" i="14"/>
  <c r="Q4" i="14" s="1"/>
  <c r="P5" i="10"/>
  <c r="Q5" i="10" s="1"/>
  <c r="P6" i="10"/>
  <c r="Q6" i="10" s="1"/>
  <c r="P7" i="10"/>
  <c r="P8" i="10"/>
  <c r="Q8" i="10" s="1"/>
  <c r="P9" i="10"/>
  <c r="Q9" i="10" s="1"/>
  <c r="P10" i="10"/>
  <c r="Q10" i="10" s="1"/>
  <c r="P11" i="10"/>
  <c r="Q11" i="10" s="1"/>
  <c r="P12" i="10"/>
  <c r="Q12" i="10" s="1"/>
  <c r="P4" i="10"/>
  <c r="Q4" i="10" s="1"/>
  <c r="Q7" i="10"/>
  <c r="N14" i="13"/>
  <c r="O14" i="13" s="1"/>
  <c r="N13" i="13"/>
  <c r="O13" i="13" s="1"/>
  <c r="N12" i="13"/>
  <c r="O12" i="13" s="1"/>
  <c r="N11" i="13"/>
  <c r="O11" i="13" s="1"/>
  <c r="N10" i="13"/>
  <c r="O10" i="13" s="1"/>
  <c r="N9" i="13"/>
  <c r="O9" i="13" s="1"/>
  <c r="N8" i="13"/>
  <c r="O8" i="13" s="1"/>
  <c r="N7" i="13"/>
  <c r="O7" i="13" s="1"/>
  <c r="N6" i="13"/>
  <c r="O6" i="13" s="1"/>
  <c r="N5" i="13"/>
  <c r="O5" i="13" s="1"/>
  <c r="N4" i="13"/>
  <c r="O4" i="13" s="1"/>
  <c r="N16" i="12"/>
  <c r="O16" i="12" s="1"/>
  <c r="N15" i="12"/>
  <c r="O15" i="12" s="1"/>
  <c r="N14" i="12"/>
  <c r="O14" i="12" s="1"/>
  <c r="N13" i="12"/>
  <c r="O13" i="12" s="1"/>
  <c r="N12" i="12"/>
  <c r="O12" i="12" s="1"/>
  <c r="N11" i="12"/>
  <c r="O11" i="12" s="1"/>
  <c r="N10" i="12"/>
  <c r="O10" i="12" s="1"/>
  <c r="N9" i="12"/>
  <c r="O9" i="12" s="1"/>
  <c r="N8" i="12"/>
  <c r="O8" i="12" s="1"/>
  <c r="N7" i="12"/>
  <c r="O7" i="12" s="1"/>
  <c r="N6" i="12"/>
  <c r="O6" i="12" s="1"/>
  <c r="N5" i="12"/>
  <c r="O5" i="12" s="1"/>
  <c r="N4" i="12"/>
  <c r="O4" i="12" s="1"/>
  <c r="N14" i="11"/>
  <c r="O14" i="11" s="1"/>
  <c r="N13" i="11"/>
  <c r="O13" i="11" s="1"/>
  <c r="N12" i="11"/>
  <c r="O12" i="11" s="1"/>
  <c r="N11" i="11"/>
  <c r="O11" i="11" s="1"/>
  <c r="N10" i="11"/>
  <c r="O10" i="11" s="1"/>
  <c r="N9" i="11"/>
  <c r="O9" i="11" s="1"/>
  <c r="N8" i="11"/>
  <c r="O8" i="11" s="1"/>
  <c r="N7" i="11"/>
  <c r="O7" i="11" s="1"/>
  <c r="N6" i="11"/>
  <c r="O6" i="11" s="1"/>
  <c r="N5" i="11"/>
  <c r="O5" i="11" s="1"/>
  <c r="N4" i="11"/>
  <c r="O4" i="11" s="1"/>
  <c r="N5" i="3"/>
  <c r="O5" i="3" s="1"/>
  <c r="N6" i="3"/>
  <c r="O6" i="3" s="1"/>
  <c r="N7" i="3"/>
  <c r="O7" i="3" s="1"/>
  <c r="N8" i="3"/>
  <c r="O8" i="3" s="1"/>
  <c r="N9" i="3"/>
  <c r="O9" i="3" s="1"/>
  <c r="N10" i="3"/>
  <c r="O10" i="3" s="1"/>
  <c r="N11" i="3"/>
  <c r="O11" i="3" s="1"/>
  <c r="N12" i="3"/>
  <c r="O12" i="3" s="1"/>
  <c r="N13" i="3"/>
  <c r="O13" i="3" s="1"/>
  <c r="N14" i="3"/>
  <c r="O14" i="3" s="1"/>
  <c r="N15" i="3"/>
  <c r="O15" i="3" s="1"/>
  <c r="N16" i="3"/>
  <c r="O16" i="3" s="1"/>
  <c r="N17" i="3"/>
  <c r="O17" i="3" s="1"/>
  <c r="N18" i="3"/>
  <c r="O18" i="3" s="1"/>
  <c r="N4" i="3"/>
  <c r="O4" i="3" s="1"/>
</calcChain>
</file>

<file path=xl/sharedStrings.xml><?xml version="1.0" encoding="utf-8"?>
<sst xmlns="http://schemas.openxmlformats.org/spreadsheetml/2006/main" count="389" uniqueCount="104">
  <si>
    <t>Шифр</t>
  </si>
  <si>
    <t>Кл</t>
  </si>
  <si>
    <t>ОУ</t>
  </si>
  <si>
    <t>Педагог</t>
  </si>
  <si>
    <t>зад. 1</t>
  </si>
  <si>
    <t>зад. 2</t>
  </si>
  <si>
    <t>зад. 3</t>
  </si>
  <si>
    <t>зад. 4</t>
  </si>
  <si>
    <t>зад. 5</t>
  </si>
  <si>
    <t>зад. 6</t>
  </si>
  <si>
    <t>зад. 7</t>
  </si>
  <si>
    <t>зад. 8</t>
  </si>
  <si>
    <t>итого</t>
  </si>
  <si>
    <t xml:space="preserve">% </t>
  </si>
  <si>
    <t>результат</t>
  </si>
  <si>
    <t>6 класс</t>
  </si>
  <si>
    <t>7 класс</t>
  </si>
  <si>
    <t>8 класс</t>
  </si>
  <si>
    <t>9 класс</t>
  </si>
  <si>
    <t>10 класс</t>
  </si>
  <si>
    <t>11 класс</t>
  </si>
  <si>
    <t>зад. 9</t>
  </si>
  <si>
    <t>зад. 10</t>
  </si>
  <si>
    <t>ФИО</t>
  </si>
  <si>
    <t>Горбачева Любовь Борисовна</t>
  </si>
  <si>
    <t>7А</t>
  </si>
  <si>
    <t>Петрова Татьяна Валерьевна</t>
  </si>
  <si>
    <t>7Б</t>
  </si>
  <si>
    <t>Жуйков Максим Константинович</t>
  </si>
  <si>
    <t>Ершова Екатерина Васильевна</t>
  </si>
  <si>
    <t>Щир Виктория Сергеевна</t>
  </si>
  <si>
    <t>Шмаров Ярослав Максимович</t>
  </si>
  <si>
    <t>Градова Анна Дмитриевна</t>
  </si>
  <si>
    <t>Малиновская Анастасия Вадимовна</t>
  </si>
  <si>
    <t>Мамедов Элвин Расимович</t>
  </si>
  <si>
    <t>победитель</t>
  </si>
  <si>
    <t>призер</t>
  </si>
  <si>
    <t>участник</t>
  </si>
  <si>
    <t>Тарасова Ирина Анатольевна</t>
  </si>
  <si>
    <t>Зайнашева Амелия Радисовна</t>
  </si>
  <si>
    <t>8А</t>
  </si>
  <si>
    <t>Дорфман Милана Александровна</t>
  </si>
  <si>
    <t>Коршунов Кирилл Александрович</t>
  </si>
  <si>
    <t>Коршунов Сергей Александрович</t>
  </si>
  <si>
    <t>Трапезникова Вероника Владимировна</t>
  </si>
  <si>
    <t>Реймер Тамара Сергеевна</t>
  </si>
  <si>
    <t>8В</t>
  </si>
  <si>
    <t>СмышляевКирилл Максимович</t>
  </si>
  <si>
    <t>8Б</t>
  </si>
  <si>
    <t>Андрюнина Валерия Викторовна</t>
  </si>
  <si>
    <t>Мартюнкова Алина Александровна</t>
  </si>
  <si>
    <t>Евграфова Кира Сергеевна</t>
  </si>
  <si>
    <t>Гурьянова Ульяна Александровна</t>
  </si>
  <si>
    <t>Подрепная Полина Романовна</t>
  </si>
  <si>
    <t>Зайдуллина Алиса Ниязовна</t>
  </si>
  <si>
    <t>6А</t>
  </si>
  <si>
    <t xml:space="preserve">победитель </t>
  </si>
  <si>
    <t>Короткова Екатерина Андреевна</t>
  </si>
  <si>
    <t>6В</t>
  </si>
  <si>
    <t>Львова Эмилия Александровна</t>
  </si>
  <si>
    <t>6Б</t>
  </si>
  <si>
    <t>Степанов Артемий Александрович</t>
  </si>
  <si>
    <t>Шерсткова Апполинария Васильевна</t>
  </si>
  <si>
    <t>Жеребкина Софья Руслановна</t>
  </si>
  <si>
    <t>Жвинклис Кристина Константиновна</t>
  </si>
  <si>
    <t>Митюшин Артем Вячеславович</t>
  </si>
  <si>
    <t>Максимчик Анастасия Александровна</t>
  </si>
  <si>
    <t>Рысалиев Даниил Майрамбекович</t>
  </si>
  <si>
    <t>Зарипов Тимур Власович</t>
  </si>
  <si>
    <t>Свирид Кирилл Витальевич</t>
  </si>
  <si>
    <t>Гриценюк Дмитрий Витальевич</t>
  </si>
  <si>
    <t>Степанов Артем Максимович</t>
  </si>
  <si>
    <t>Маточкина Елена Николаевна</t>
  </si>
  <si>
    <t xml:space="preserve">Маточкина Елена Николаевна </t>
  </si>
  <si>
    <t>Подольская Виктория Александровна</t>
  </si>
  <si>
    <t>9А</t>
  </si>
  <si>
    <t>Кицак Владислав Дмитриевич</t>
  </si>
  <si>
    <t>Хасанова Виктория Альбековна</t>
  </si>
  <si>
    <t>Виноградова Анастасия Дмитриевна</t>
  </si>
  <si>
    <t>9В</t>
  </si>
  <si>
    <t>Дринова Екатерина Евгеньевна</t>
  </si>
  <si>
    <t>9Б</t>
  </si>
  <si>
    <t>Веснина Валерия Эдуардовна</t>
  </si>
  <si>
    <t>Ященко Арина Сегеевна</t>
  </si>
  <si>
    <t>Лопатин Егор Николаевич</t>
  </si>
  <si>
    <t>Замышляева Полина Игоревна</t>
  </si>
  <si>
    <t>Науменко Алексей Дмитриевич</t>
  </si>
  <si>
    <t>Демидов Роман Радионович</t>
  </si>
  <si>
    <t>Коньков Владимир Романович</t>
  </si>
  <si>
    <t>Скакова Ольга Евгеньевна</t>
  </si>
  <si>
    <t>Краскевич Дарья Олеговна</t>
  </si>
  <si>
    <t>Шучалина Анна Александовна</t>
  </si>
  <si>
    <t>Царьков Максим Борисович</t>
  </si>
  <si>
    <t>Чупрров Валлерий Васильевич</t>
  </si>
  <si>
    <t>Гавриленко Анна Евгеньевна</t>
  </si>
  <si>
    <t>Хасанова Виктоия Альбековна</t>
  </si>
  <si>
    <t>Челпанова Романна Павловна</t>
  </si>
  <si>
    <t>Терентьева Екатерина Николаевна</t>
  </si>
  <si>
    <t>Виноградова Анна Александровна</t>
  </si>
  <si>
    <t>Шимчук Денис Тарасович</t>
  </si>
  <si>
    <t>Жукова Дарья Вадимовна</t>
  </si>
  <si>
    <t>МОУ "СОШ № 39 им. Г.А.Чернова" г. Воркуты</t>
  </si>
  <si>
    <t>Пиреев Рафаэль Ринатович</t>
  </si>
  <si>
    <t>Итоговые результаты школьного этапа всероссийской олимпиады 2023 года по обществознанию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</si>
</sst>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10" fontId="2" fillId="2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top" wrapText="1"/>
    </xf>
    <xf numFmtId="1" fontId="3" fillId="3" borderId="1" xfId="0" applyNumberFormat="1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top" wrapText="1"/>
    </xf>
    <xf numFmtId="1" fontId="2" fillId="2" borderId="1" xfId="0" applyNumberFormat="1" applyFont="1" applyFill="1" applyBorder="1" applyAlignment="1">
      <alignment horizontal="center"/>
    </xf>
    <xf numFmtId="10" fontId="2" fillId="2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49" fontId="3" fillId="3" borderId="1" xfId="0" applyNumberFormat="1" applyFont="1" applyFill="1" applyBorder="1" applyAlignment="1">
      <alignment horizontal="left" vertical="top"/>
    </xf>
    <xf numFmtId="1" fontId="3" fillId="3" borderId="1" xfId="0" applyNumberFormat="1" applyFont="1" applyFill="1" applyBorder="1" applyAlignment="1">
      <alignment horizontal="center" vertical="top"/>
    </xf>
    <xf numFmtId="49" fontId="3" fillId="3" borderId="1" xfId="0" applyNumberFormat="1" applyFont="1" applyFill="1" applyBorder="1" applyAlignment="1">
      <alignment vertical="top"/>
    </xf>
    <xf numFmtId="0" fontId="3" fillId="3" borderId="1" xfId="0" applyFont="1" applyFill="1" applyBorder="1"/>
    <xf numFmtId="0" fontId="3" fillId="3" borderId="1" xfId="0" applyFont="1" applyFill="1" applyBorder="1" applyAlignment="1">
      <alignment horizontal="left"/>
    </xf>
    <xf numFmtId="1" fontId="3" fillId="3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/>
    <xf numFmtId="0" fontId="3" fillId="3" borderId="1" xfId="0" applyFont="1" applyFill="1" applyBorder="1" applyAlignment="1">
      <alignment horizontal="left" vertical="top" wrapText="1"/>
    </xf>
    <xf numFmtId="0" fontId="3" fillId="3" borderId="1" xfId="0" applyNumberFormat="1" applyFont="1" applyFill="1" applyBorder="1" applyAlignment="1">
      <alignment horizontal="center" vertical="top"/>
    </xf>
    <xf numFmtId="0" fontId="1" fillId="0" borderId="0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8"/>
  <sheetViews>
    <sheetView zoomScale="110" zoomScaleNormal="110" workbookViewId="0">
      <selection sqref="A1:P1"/>
    </sheetView>
  </sheetViews>
  <sheetFormatPr defaultRowHeight="15" x14ac:dyDescent="0.25"/>
  <cols>
    <col min="1" max="1" width="41.7109375" customWidth="1"/>
    <col min="2" max="2" width="8.42578125" bestFit="1" customWidth="1"/>
    <col min="4" max="4" width="60.5703125" customWidth="1"/>
    <col min="5" max="5" width="38.28515625" customWidth="1"/>
    <col min="16" max="16" width="12.85546875" bestFit="1" customWidth="1"/>
  </cols>
  <sheetData>
    <row r="1" spans="1:16" ht="22.5" x14ac:dyDescent="0.25">
      <c r="A1" s="19" t="s">
        <v>103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</row>
    <row r="2" spans="1:16" ht="15.75" x14ac:dyDescent="0.25">
      <c r="A2" s="1" t="s">
        <v>23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2" t="s">
        <v>13</v>
      </c>
      <c r="P2" s="1" t="s">
        <v>14</v>
      </c>
    </row>
    <row r="3" spans="1:16" ht="15.75" x14ac:dyDescent="0.25">
      <c r="A3" s="20" t="s">
        <v>15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</row>
    <row r="4" spans="1:16" ht="15.75" x14ac:dyDescent="0.25">
      <c r="A4" s="3" t="s">
        <v>54</v>
      </c>
      <c r="B4" s="4">
        <v>9</v>
      </c>
      <c r="C4" s="5" t="s">
        <v>55</v>
      </c>
      <c r="D4" s="5" t="s">
        <v>101</v>
      </c>
      <c r="E4" s="3" t="s">
        <v>72</v>
      </c>
      <c r="F4" s="4">
        <v>9</v>
      </c>
      <c r="G4" s="4">
        <v>10</v>
      </c>
      <c r="H4" s="4">
        <v>9</v>
      </c>
      <c r="I4" s="4">
        <v>5</v>
      </c>
      <c r="J4" s="4">
        <v>3</v>
      </c>
      <c r="K4" s="4">
        <v>8</v>
      </c>
      <c r="L4" s="4">
        <v>14</v>
      </c>
      <c r="M4" s="4">
        <v>0</v>
      </c>
      <c r="N4" s="6">
        <f>SUM(F4:M4)</f>
        <v>58</v>
      </c>
      <c r="O4" s="7">
        <f>N4/72</f>
        <v>0.80555555555555558</v>
      </c>
      <c r="P4" s="8" t="s">
        <v>56</v>
      </c>
    </row>
    <row r="5" spans="1:16" ht="15.75" x14ac:dyDescent="0.25">
      <c r="A5" s="9" t="s">
        <v>57</v>
      </c>
      <c r="B5" s="10">
        <v>13</v>
      </c>
      <c r="C5" s="10" t="s">
        <v>58</v>
      </c>
      <c r="D5" s="5" t="s">
        <v>101</v>
      </c>
      <c r="E5" s="11" t="s">
        <v>72</v>
      </c>
      <c r="F5" s="10">
        <v>3</v>
      </c>
      <c r="G5" s="10">
        <v>9</v>
      </c>
      <c r="H5" s="10">
        <v>9</v>
      </c>
      <c r="I5" s="10">
        <v>3</v>
      </c>
      <c r="J5" s="10">
        <v>3</v>
      </c>
      <c r="K5" s="10">
        <v>4</v>
      </c>
      <c r="L5" s="10">
        <v>12</v>
      </c>
      <c r="M5" s="10">
        <v>2</v>
      </c>
      <c r="N5" s="6">
        <f t="shared" ref="N5:N18" si="0">SUM(F5:M5)</f>
        <v>45</v>
      </c>
      <c r="O5" s="7">
        <f t="shared" ref="O5:O18" si="1">N5/72</f>
        <v>0.625</v>
      </c>
      <c r="P5" s="8" t="s">
        <v>36</v>
      </c>
    </row>
    <row r="6" spans="1:16" ht="15.75" x14ac:dyDescent="0.25">
      <c r="A6" s="3" t="s">
        <v>59</v>
      </c>
      <c r="B6" s="4">
        <v>12</v>
      </c>
      <c r="C6" s="5" t="s">
        <v>60</v>
      </c>
      <c r="D6" s="5" t="s">
        <v>101</v>
      </c>
      <c r="E6" s="3" t="s">
        <v>73</v>
      </c>
      <c r="F6" s="4">
        <v>9</v>
      </c>
      <c r="G6" s="4">
        <v>9</v>
      </c>
      <c r="H6" s="4">
        <v>6</v>
      </c>
      <c r="I6" s="4">
        <v>2</v>
      </c>
      <c r="J6" s="4">
        <v>0</v>
      </c>
      <c r="K6" s="4">
        <v>8</v>
      </c>
      <c r="L6" s="4">
        <v>8</v>
      </c>
      <c r="M6" s="4">
        <v>0</v>
      </c>
      <c r="N6" s="6">
        <f t="shared" si="0"/>
        <v>42</v>
      </c>
      <c r="O6" s="7">
        <f t="shared" si="1"/>
        <v>0.58333333333333337</v>
      </c>
      <c r="P6" s="8" t="s">
        <v>36</v>
      </c>
    </row>
    <row r="7" spans="1:16" ht="15.75" x14ac:dyDescent="0.25">
      <c r="A7" s="3" t="s">
        <v>61</v>
      </c>
      <c r="B7" s="4">
        <v>4</v>
      </c>
      <c r="C7" s="5" t="s">
        <v>55</v>
      </c>
      <c r="D7" s="5" t="s">
        <v>101</v>
      </c>
      <c r="E7" s="3" t="s">
        <v>72</v>
      </c>
      <c r="F7" s="4">
        <v>6</v>
      </c>
      <c r="G7" s="4">
        <v>9</v>
      </c>
      <c r="H7" s="4">
        <v>8</v>
      </c>
      <c r="I7" s="4">
        <v>2</v>
      </c>
      <c r="J7" s="4">
        <v>3</v>
      </c>
      <c r="K7" s="4">
        <v>8</v>
      </c>
      <c r="L7" s="4">
        <v>6</v>
      </c>
      <c r="M7" s="4">
        <v>0</v>
      </c>
      <c r="N7" s="6">
        <f t="shared" si="0"/>
        <v>42</v>
      </c>
      <c r="O7" s="7">
        <f t="shared" si="1"/>
        <v>0.58333333333333337</v>
      </c>
      <c r="P7" s="8" t="s">
        <v>36</v>
      </c>
    </row>
    <row r="8" spans="1:16" ht="15.75" x14ac:dyDescent="0.25">
      <c r="A8" s="9" t="s">
        <v>62</v>
      </c>
      <c r="B8" s="10">
        <v>10</v>
      </c>
      <c r="C8" s="10" t="s">
        <v>55</v>
      </c>
      <c r="D8" s="5" t="s">
        <v>101</v>
      </c>
      <c r="E8" s="11" t="s">
        <v>72</v>
      </c>
      <c r="F8" s="10">
        <v>9</v>
      </c>
      <c r="G8" s="10">
        <v>7</v>
      </c>
      <c r="H8" s="10">
        <v>7</v>
      </c>
      <c r="I8" s="10">
        <v>2</v>
      </c>
      <c r="J8" s="10">
        <v>1</v>
      </c>
      <c r="K8" s="10">
        <v>8</v>
      </c>
      <c r="L8" s="10">
        <v>8</v>
      </c>
      <c r="M8" s="10">
        <v>0</v>
      </c>
      <c r="N8" s="6">
        <f t="shared" si="0"/>
        <v>42</v>
      </c>
      <c r="O8" s="7">
        <f t="shared" si="1"/>
        <v>0.58333333333333337</v>
      </c>
      <c r="P8" s="8" t="s">
        <v>36</v>
      </c>
    </row>
    <row r="9" spans="1:16" ht="15.75" x14ac:dyDescent="0.25">
      <c r="A9" s="9" t="s">
        <v>63</v>
      </c>
      <c r="B9" s="10">
        <v>2</v>
      </c>
      <c r="C9" s="10" t="s">
        <v>60</v>
      </c>
      <c r="D9" s="5" t="s">
        <v>101</v>
      </c>
      <c r="E9" s="11" t="s">
        <v>72</v>
      </c>
      <c r="F9" s="10">
        <v>9</v>
      </c>
      <c r="G9" s="10">
        <v>7</v>
      </c>
      <c r="H9" s="10">
        <v>9</v>
      </c>
      <c r="I9" s="10">
        <v>2</v>
      </c>
      <c r="J9" s="10">
        <v>3</v>
      </c>
      <c r="K9" s="10">
        <v>8</v>
      </c>
      <c r="L9" s="10">
        <v>0</v>
      </c>
      <c r="M9" s="10">
        <v>2</v>
      </c>
      <c r="N9" s="6">
        <f t="shared" si="0"/>
        <v>40</v>
      </c>
      <c r="O9" s="7">
        <f t="shared" si="1"/>
        <v>0.55555555555555558</v>
      </c>
      <c r="P9" s="8" t="s">
        <v>37</v>
      </c>
    </row>
    <row r="10" spans="1:16" ht="15.75" x14ac:dyDescent="0.25">
      <c r="A10" s="9" t="s">
        <v>64</v>
      </c>
      <c r="B10" s="10">
        <v>11</v>
      </c>
      <c r="C10" s="10" t="s">
        <v>55</v>
      </c>
      <c r="D10" s="5" t="s">
        <v>101</v>
      </c>
      <c r="E10" s="11" t="s">
        <v>72</v>
      </c>
      <c r="F10" s="10">
        <v>0</v>
      </c>
      <c r="G10" s="10">
        <v>8</v>
      </c>
      <c r="H10" s="10">
        <v>9</v>
      </c>
      <c r="I10" s="10">
        <v>2</v>
      </c>
      <c r="J10" s="10">
        <v>2</v>
      </c>
      <c r="K10" s="10">
        <v>8</v>
      </c>
      <c r="L10" s="10">
        <v>8</v>
      </c>
      <c r="M10" s="10">
        <v>2</v>
      </c>
      <c r="N10" s="6">
        <f t="shared" si="0"/>
        <v>39</v>
      </c>
      <c r="O10" s="7">
        <f t="shared" si="1"/>
        <v>0.54166666666666663</v>
      </c>
      <c r="P10" s="8" t="s">
        <v>37</v>
      </c>
    </row>
    <row r="11" spans="1:16" ht="15.75" x14ac:dyDescent="0.25">
      <c r="A11" s="12" t="s">
        <v>65</v>
      </c>
      <c r="B11" s="10">
        <v>1</v>
      </c>
      <c r="C11" s="10" t="s">
        <v>60</v>
      </c>
      <c r="D11" s="5" t="s">
        <v>101</v>
      </c>
      <c r="E11" s="9" t="s">
        <v>72</v>
      </c>
      <c r="F11" s="10">
        <v>6</v>
      </c>
      <c r="G11" s="10">
        <v>6</v>
      </c>
      <c r="H11" s="10">
        <v>9</v>
      </c>
      <c r="I11" s="10">
        <v>2</v>
      </c>
      <c r="J11" s="10">
        <v>3</v>
      </c>
      <c r="K11" s="10">
        <v>8</v>
      </c>
      <c r="L11" s="10">
        <v>4</v>
      </c>
      <c r="M11" s="10">
        <v>0</v>
      </c>
      <c r="N11" s="6">
        <f t="shared" si="0"/>
        <v>38</v>
      </c>
      <c r="O11" s="7">
        <f t="shared" si="1"/>
        <v>0.52777777777777779</v>
      </c>
      <c r="P11" s="8" t="s">
        <v>37</v>
      </c>
    </row>
    <row r="12" spans="1:16" ht="15.75" x14ac:dyDescent="0.25">
      <c r="A12" s="3" t="s">
        <v>66</v>
      </c>
      <c r="B12" s="4">
        <v>5</v>
      </c>
      <c r="C12" s="5" t="s">
        <v>55</v>
      </c>
      <c r="D12" s="5" t="s">
        <v>101</v>
      </c>
      <c r="E12" s="3" t="s">
        <v>72</v>
      </c>
      <c r="F12" s="4">
        <v>6</v>
      </c>
      <c r="G12" s="4">
        <v>8</v>
      </c>
      <c r="H12" s="4">
        <v>7</v>
      </c>
      <c r="I12" s="4">
        <v>0</v>
      </c>
      <c r="J12" s="4">
        <v>2</v>
      </c>
      <c r="K12" s="4">
        <v>8</v>
      </c>
      <c r="L12" s="4">
        <v>6</v>
      </c>
      <c r="M12" s="4">
        <v>0</v>
      </c>
      <c r="N12" s="6">
        <f t="shared" si="0"/>
        <v>37</v>
      </c>
      <c r="O12" s="7">
        <f t="shared" si="1"/>
        <v>0.51388888888888884</v>
      </c>
      <c r="P12" s="8" t="s">
        <v>37</v>
      </c>
    </row>
    <row r="13" spans="1:16" ht="15.75" x14ac:dyDescent="0.25">
      <c r="A13" s="9" t="s">
        <v>67</v>
      </c>
      <c r="B13" s="10">
        <v>14</v>
      </c>
      <c r="C13" s="10" t="s">
        <v>58</v>
      </c>
      <c r="D13" s="5" t="s">
        <v>101</v>
      </c>
      <c r="E13" s="11" t="s">
        <v>72</v>
      </c>
      <c r="F13" s="10">
        <v>3</v>
      </c>
      <c r="G13" s="10">
        <v>9</v>
      </c>
      <c r="H13" s="10">
        <v>6</v>
      </c>
      <c r="I13" s="10">
        <v>0</v>
      </c>
      <c r="J13" s="10">
        <v>3</v>
      </c>
      <c r="K13" s="10">
        <v>8</v>
      </c>
      <c r="L13" s="10">
        <v>4</v>
      </c>
      <c r="M13" s="10">
        <v>2</v>
      </c>
      <c r="N13" s="6">
        <f t="shared" si="0"/>
        <v>35</v>
      </c>
      <c r="O13" s="7">
        <f t="shared" si="1"/>
        <v>0.4861111111111111</v>
      </c>
      <c r="P13" s="8" t="s">
        <v>37</v>
      </c>
    </row>
    <row r="14" spans="1:16" ht="15.75" x14ac:dyDescent="0.25">
      <c r="A14" s="12" t="s">
        <v>68</v>
      </c>
      <c r="B14" s="10">
        <v>8</v>
      </c>
      <c r="C14" s="10" t="s">
        <v>60</v>
      </c>
      <c r="D14" s="5" t="s">
        <v>101</v>
      </c>
      <c r="E14" s="9" t="s">
        <v>72</v>
      </c>
      <c r="F14" s="10">
        <v>3</v>
      </c>
      <c r="G14" s="10">
        <v>8</v>
      </c>
      <c r="H14" s="10">
        <v>8</v>
      </c>
      <c r="I14" s="10">
        <v>0</v>
      </c>
      <c r="J14" s="10">
        <v>2</v>
      </c>
      <c r="K14" s="10">
        <v>8</v>
      </c>
      <c r="L14" s="10">
        <v>4</v>
      </c>
      <c r="M14" s="10">
        <v>0</v>
      </c>
      <c r="N14" s="6">
        <f t="shared" si="0"/>
        <v>33</v>
      </c>
      <c r="O14" s="7">
        <f t="shared" si="1"/>
        <v>0.45833333333333331</v>
      </c>
      <c r="P14" s="8" t="s">
        <v>37</v>
      </c>
    </row>
    <row r="15" spans="1:16" ht="15.75" x14ac:dyDescent="0.25">
      <c r="A15" s="13" t="s">
        <v>69</v>
      </c>
      <c r="B15" s="14">
        <v>7</v>
      </c>
      <c r="C15" s="15" t="s">
        <v>58</v>
      </c>
      <c r="D15" s="5" t="s">
        <v>101</v>
      </c>
      <c r="E15" s="16" t="s">
        <v>72</v>
      </c>
      <c r="F15" s="14">
        <v>6</v>
      </c>
      <c r="G15" s="14">
        <v>2</v>
      </c>
      <c r="H15" s="14">
        <v>5</v>
      </c>
      <c r="I15" s="14">
        <v>0</v>
      </c>
      <c r="J15" s="14">
        <v>2</v>
      </c>
      <c r="K15" s="14">
        <v>2</v>
      </c>
      <c r="L15" s="14">
        <v>4</v>
      </c>
      <c r="M15" s="14">
        <v>0</v>
      </c>
      <c r="N15" s="6">
        <f t="shared" si="0"/>
        <v>21</v>
      </c>
      <c r="O15" s="7">
        <f t="shared" si="1"/>
        <v>0.29166666666666669</v>
      </c>
      <c r="P15" s="8" t="s">
        <v>37</v>
      </c>
    </row>
    <row r="16" spans="1:16" ht="15.75" x14ac:dyDescent="0.25">
      <c r="A16" s="9" t="s">
        <v>70</v>
      </c>
      <c r="B16" s="10">
        <v>6</v>
      </c>
      <c r="C16" s="10" t="s">
        <v>58</v>
      </c>
      <c r="D16" s="5" t="s">
        <v>101</v>
      </c>
      <c r="E16" s="11" t="s">
        <v>72</v>
      </c>
      <c r="F16" s="10">
        <v>3</v>
      </c>
      <c r="G16" s="10">
        <v>0</v>
      </c>
      <c r="H16" s="10">
        <v>4</v>
      </c>
      <c r="I16" s="10">
        <v>0</v>
      </c>
      <c r="J16" s="10">
        <v>0</v>
      </c>
      <c r="K16" s="10">
        <v>6</v>
      </c>
      <c r="L16" s="10">
        <v>2</v>
      </c>
      <c r="M16" s="10">
        <v>0</v>
      </c>
      <c r="N16" s="6">
        <f t="shared" si="0"/>
        <v>15</v>
      </c>
      <c r="O16" s="7">
        <f t="shared" si="1"/>
        <v>0.20833333333333334</v>
      </c>
      <c r="P16" s="8" t="s">
        <v>37</v>
      </c>
    </row>
    <row r="17" spans="1:16" ht="15.75" x14ac:dyDescent="0.25">
      <c r="A17" s="12" t="s">
        <v>71</v>
      </c>
      <c r="B17" s="10">
        <v>3</v>
      </c>
      <c r="C17" s="10" t="s">
        <v>58</v>
      </c>
      <c r="D17" s="5" t="s">
        <v>101</v>
      </c>
      <c r="E17" s="9" t="s">
        <v>72</v>
      </c>
      <c r="F17" s="10">
        <v>3</v>
      </c>
      <c r="G17" s="10">
        <v>2</v>
      </c>
      <c r="H17" s="10">
        <v>2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6">
        <f t="shared" si="0"/>
        <v>7</v>
      </c>
      <c r="O17" s="7">
        <f t="shared" si="1"/>
        <v>9.7222222222222224E-2</v>
      </c>
      <c r="P17" s="8" t="s">
        <v>37</v>
      </c>
    </row>
    <row r="18" spans="1:16" ht="15.75" x14ac:dyDescent="0.25">
      <c r="A18" s="17"/>
      <c r="B18" s="10"/>
      <c r="C18" s="18"/>
      <c r="D18" s="10"/>
      <c r="E18" s="11"/>
      <c r="F18" s="10"/>
      <c r="G18" s="10"/>
      <c r="H18" s="10"/>
      <c r="I18" s="10"/>
      <c r="J18" s="10"/>
      <c r="K18" s="10"/>
      <c r="L18" s="10"/>
      <c r="M18" s="10"/>
      <c r="N18" s="6">
        <f t="shared" si="0"/>
        <v>0</v>
      </c>
      <c r="O18" s="7">
        <f t="shared" si="1"/>
        <v>0</v>
      </c>
      <c r="P18" s="8"/>
    </row>
  </sheetData>
  <sortState ref="A4:Q18">
    <sortCondition descending="1" ref="O4:O18"/>
  </sortState>
  <mergeCells count="2">
    <mergeCell ref="A1:P1"/>
    <mergeCell ref="A3:P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14"/>
  <sheetViews>
    <sheetView zoomScale="90" zoomScaleNormal="90" workbookViewId="0">
      <selection sqref="A1:P1"/>
    </sheetView>
  </sheetViews>
  <sheetFormatPr defaultRowHeight="15" x14ac:dyDescent="0.25"/>
  <cols>
    <col min="1" max="1" width="41.7109375" customWidth="1"/>
    <col min="2" max="3" width="6.42578125" customWidth="1"/>
    <col min="4" max="4" width="50.140625" customWidth="1"/>
    <col min="5" max="5" width="37" customWidth="1"/>
    <col min="6" max="6" width="10.7109375" customWidth="1"/>
    <col min="16" max="16" width="12.85546875" bestFit="1" customWidth="1"/>
  </cols>
  <sheetData>
    <row r="1" spans="1:16" ht="22.5" x14ac:dyDescent="0.25">
      <c r="A1" s="19" t="s">
        <v>103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</row>
    <row r="2" spans="1:16" ht="15.75" x14ac:dyDescent="0.25">
      <c r="A2" s="1" t="s">
        <v>23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2" t="s">
        <v>13</v>
      </c>
      <c r="P2" s="1" t="s">
        <v>14</v>
      </c>
    </row>
    <row r="3" spans="1:16" ht="15.75" x14ac:dyDescent="0.25">
      <c r="A3" s="20" t="s">
        <v>16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</row>
    <row r="4" spans="1:16" ht="15.75" x14ac:dyDescent="0.25">
      <c r="A4" s="3" t="s">
        <v>24</v>
      </c>
      <c r="B4" s="4">
        <v>8</v>
      </c>
      <c r="C4" s="5" t="s">
        <v>25</v>
      </c>
      <c r="D4" s="5" t="s">
        <v>101</v>
      </c>
      <c r="E4" s="3" t="s">
        <v>38</v>
      </c>
      <c r="F4" s="4">
        <v>8</v>
      </c>
      <c r="G4" s="4">
        <v>6</v>
      </c>
      <c r="H4" s="4">
        <v>4</v>
      </c>
      <c r="I4" s="4">
        <v>0</v>
      </c>
      <c r="J4" s="4">
        <v>4</v>
      </c>
      <c r="K4" s="4">
        <v>6</v>
      </c>
      <c r="L4" s="4">
        <v>4</v>
      </c>
      <c r="M4" s="4">
        <v>5</v>
      </c>
      <c r="N4" s="6">
        <f>SUM(F4:M4)</f>
        <v>37</v>
      </c>
      <c r="O4" s="7">
        <f>N4/70</f>
        <v>0.52857142857142858</v>
      </c>
      <c r="P4" s="8" t="s">
        <v>35</v>
      </c>
    </row>
    <row r="5" spans="1:16" ht="15.75" x14ac:dyDescent="0.25">
      <c r="A5" s="9" t="s">
        <v>26</v>
      </c>
      <c r="B5" s="10">
        <v>6</v>
      </c>
      <c r="C5" s="10" t="s">
        <v>27</v>
      </c>
      <c r="D5" s="5" t="s">
        <v>101</v>
      </c>
      <c r="E5" s="3" t="s">
        <v>38</v>
      </c>
      <c r="F5" s="10">
        <v>8</v>
      </c>
      <c r="G5" s="10">
        <v>7</v>
      </c>
      <c r="H5" s="10">
        <v>4</v>
      </c>
      <c r="I5" s="10">
        <v>0</v>
      </c>
      <c r="J5" s="10">
        <v>2</v>
      </c>
      <c r="K5" s="10">
        <v>4</v>
      </c>
      <c r="L5" s="10">
        <v>4</v>
      </c>
      <c r="M5" s="10">
        <v>7</v>
      </c>
      <c r="N5" s="6">
        <f t="shared" ref="N5:N14" si="0">SUM(F5:M5)</f>
        <v>36</v>
      </c>
      <c r="O5" s="7">
        <f t="shared" ref="O5:O14" si="1">N5/70</f>
        <v>0.51428571428571423</v>
      </c>
      <c r="P5" s="8" t="s">
        <v>36</v>
      </c>
    </row>
    <row r="6" spans="1:16" ht="15.75" x14ac:dyDescent="0.25">
      <c r="A6" s="3" t="s">
        <v>28</v>
      </c>
      <c r="B6" s="4">
        <v>7</v>
      </c>
      <c r="C6" s="5" t="s">
        <v>25</v>
      </c>
      <c r="D6" s="5" t="s">
        <v>101</v>
      </c>
      <c r="E6" s="3" t="s">
        <v>38</v>
      </c>
      <c r="F6" s="4">
        <v>8</v>
      </c>
      <c r="G6" s="4">
        <v>8</v>
      </c>
      <c r="H6" s="4">
        <v>0</v>
      </c>
      <c r="I6" s="4">
        <v>0</v>
      </c>
      <c r="J6" s="4">
        <v>4</v>
      </c>
      <c r="K6" s="4">
        <v>2</v>
      </c>
      <c r="L6" s="4">
        <v>0</v>
      </c>
      <c r="M6" s="4">
        <v>1</v>
      </c>
      <c r="N6" s="6">
        <f t="shared" si="0"/>
        <v>23</v>
      </c>
      <c r="O6" s="7">
        <f t="shared" si="1"/>
        <v>0.32857142857142857</v>
      </c>
      <c r="P6" s="8" t="s">
        <v>37</v>
      </c>
    </row>
    <row r="7" spans="1:16" ht="15.75" x14ac:dyDescent="0.25">
      <c r="A7" s="3" t="s">
        <v>29</v>
      </c>
      <c r="B7" s="4">
        <v>2</v>
      </c>
      <c r="C7" s="5" t="s">
        <v>25</v>
      </c>
      <c r="D7" s="5" t="s">
        <v>101</v>
      </c>
      <c r="E7" s="3" t="s">
        <v>38</v>
      </c>
      <c r="F7" s="4">
        <v>6</v>
      </c>
      <c r="G7" s="4">
        <v>4</v>
      </c>
      <c r="H7" s="4">
        <v>0</v>
      </c>
      <c r="I7" s="4">
        <v>0</v>
      </c>
      <c r="J7" s="4">
        <v>4</v>
      </c>
      <c r="K7" s="4">
        <v>1</v>
      </c>
      <c r="L7" s="4">
        <v>3</v>
      </c>
      <c r="M7" s="4">
        <v>5</v>
      </c>
      <c r="N7" s="6">
        <f t="shared" si="0"/>
        <v>23</v>
      </c>
      <c r="O7" s="7">
        <f t="shared" si="1"/>
        <v>0.32857142857142857</v>
      </c>
      <c r="P7" s="8" t="s">
        <v>37</v>
      </c>
    </row>
    <row r="8" spans="1:16" ht="15.75" x14ac:dyDescent="0.25">
      <c r="A8" s="9" t="s">
        <v>30</v>
      </c>
      <c r="B8" s="10">
        <v>1</v>
      </c>
      <c r="C8" s="10" t="s">
        <v>25</v>
      </c>
      <c r="D8" s="5" t="s">
        <v>101</v>
      </c>
      <c r="E8" s="3" t="s">
        <v>38</v>
      </c>
      <c r="F8" s="10">
        <v>6</v>
      </c>
      <c r="G8" s="10">
        <v>4</v>
      </c>
      <c r="H8" s="10">
        <v>0</v>
      </c>
      <c r="I8" s="10">
        <v>0</v>
      </c>
      <c r="J8" s="10">
        <v>8</v>
      </c>
      <c r="K8" s="10">
        <v>1</v>
      </c>
      <c r="L8" s="10">
        <v>0</v>
      </c>
      <c r="M8" s="10">
        <v>1</v>
      </c>
      <c r="N8" s="6">
        <f t="shared" si="0"/>
        <v>20</v>
      </c>
      <c r="O8" s="7">
        <f t="shared" si="1"/>
        <v>0.2857142857142857</v>
      </c>
      <c r="P8" s="8" t="s">
        <v>37</v>
      </c>
    </row>
    <row r="9" spans="1:16" ht="15.75" x14ac:dyDescent="0.25">
      <c r="A9" s="9" t="s">
        <v>31</v>
      </c>
      <c r="B9" s="10">
        <v>3</v>
      </c>
      <c r="C9" s="10" t="s">
        <v>25</v>
      </c>
      <c r="D9" s="5" t="s">
        <v>101</v>
      </c>
      <c r="E9" s="3" t="s">
        <v>38</v>
      </c>
      <c r="F9" s="10">
        <v>1</v>
      </c>
      <c r="G9" s="10">
        <v>7</v>
      </c>
      <c r="H9" s="10">
        <v>2</v>
      </c>
      <c r="I9" s="10">
        <v>0</v>
      </c>
      <c r="J9" s="10">
        <v>4</v>
      </c>
      <c r="K9" s="10">
        <v>2</v>
      </c>
      <c r="L9" s="10">
        <v>0</v>
      </c>
      <c r="M9" s="10">
        <v>4</v>
      </c>
      <c r="N9" s="6">
        <f t="shared" si="0"/>
        <v>20</v>
      </c>
      <c r="O9" s="7">
        <f t="shared" si="1"/>
        <v>0.2857142857142857</v>
      </c>
      <c r="P9" s="8" t="s">
        <v>37</v>
      </c>
    </row>
    <row r="10" spans="1:16" ht="15.75" x14ac:dyDescent="0.25">
      <c r="A10" s="9" t="s">
        <v>32</v>
      </c>
      <c r="B10" s="10">
        <v>9</v>
      </c>
      <c r="C10" s="10" t="s">
        <v>25</v>
      </c>
      <c r="D10" s="5" t="s">
        <v>101</v>
      </c>
      <c r="E10" s="3" t="s">
        <v>38</v>
      </c>
      <c r="F10" s="10">
        <v>5</v>
      </c>
      <c r="G10" s="10">
        <v>9</v>
      </c>
      <c r="H10" s="10">
        <v>0</v>
      </c>
      <c r="I10" s="10">
        <v>0</v>
      </c>
      <c r="J10" s="10">
        <v>2</v>
      </c>
      <c r="K10" s="10">
        <v>3</v>
      </c>
      <c r="L10" s="10">
        <v>0</v>
      </c>
      <c r="M10" s="10">
        <v>1</v>
      </c>
      <c r="N10" s="6">
        <f t="shared" si="0"/>
        <v>20</v>
      </c>
      <c r="O10" s="7">
        <f t="shared" si="1"/>
        <v>0.2857142857142857</v>
      </c>
      <c r="P10" s="8" t="s">
        <v>37</v>
      </c>
    </row>
    <row r="11" spans="1:16" ht="15.75" x14ac:dyDescent="0.25">
      <c r="A11" s="12" t="s">
        <v>33</v>
      </c>
      <c r="B11" s="10">
        <v>5</v>
      </c>
      <c r="C11" s="10" t="s">
        <v>27</v>
      </c>
      <c r="D11" s="5" t="s">
        <v>101</v>
      </c>
      <c r="E11" s="3" t="s">
        <v>38</v>
      </c>
      <c r="F11" s="10">
        <v>9</v>
      </c>
      <c r="G11" s="10">
        <v>8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6">
        <f t="shared" si="0"/>
        <v>17</v>
      </c>
      <c r="O11" s="7">
        <f t="shared" si="1"/>
        <v>0.24285714285714285</v>
      </c>
      <c r="P11" s="8" t="s">
        <v>37</v>
      </c>
    </row>
    <row r="12" spans="1:16" ht="15.75" x14ac:dyDescent="0.25">
      <c r="A12" s="3" t="s">
        <v>102</v>
      </c>
      <c r="B12" s="4">
        <v>10</v>
      </c>
      <c r="C12" s="5" t="s">
        <v>27</v>
      </c>
      <c r="D12" s="5" t="s">
        <v>101</v>
      </c>
      <c r="E12" s="3" t="s">
        <v>38</v>
      </c>
      <c r="F12" s="4">
        <v>8</v>
      </c>
      <c r="G12" s="4">
        <v>6</v>
      </c>
      <c r="H12" s="4">
        <v>0</v>
      </c>
      <c r="I12" s="4">
        <v>0</v>
      </c>
      <c r="J12" s="4">
        <v>2</v>
      </c>
      <c r="K12" s="4">
        <v>0</v>
      </c>
      <c r="L12" s="4">
        <v>0</v>
      </c>
      <c r="M12" s="4">
        <v>0</v>
      </c>
      <c r="N12" s="6">
        <f t="shared" si="0"/>
        <v>16</v>
      </c>
      <c r="O12" s="7">
        <f t="shared" si="1"/>
        <v>0.22857142857142856</v>
      </c>
      <c r="P12" s="8" t="s">
        <v>37</v>
      </c>
    </row>
    <row r="13" spans="1:16" ht="15.75" x14ac:dyDescent="0.25">
      <c r="A13" s="9" t="s">
        <v>34</v>
      </c>
      <c r="B13" s="10">
        <v>4</v>
      </c>
      <c r="C13" s="10" t="s">
        <v>25</v>
      </c>
      <c r="D13" s="5" t="s">
        <v>101</v>
      </c>
      <c r="E13" s="3" t="s">
        <v>38</v>
      </c>
      <c r="F13" s="10">
        <v>6</v>
      </c>
      <c r="G13" s="10">
        <v>2</v>
      </c>
      <c r="H13" s="10">
        <v>0</v>
      </c>
      <c r="I13" s="10">
        <v>0</v>
      </c>
      <c r="J13" s="10">
        <v>2</v>
      </c>
      <c r="K13" s="10">
        <v>0</v>
      </c>
      <c r="L13" s="10">
        <v>0</v>
      </c>
      <c r="M13" s="10">
        <v>0</v>
      </c>
      <c r="N13" s="6">
        <f t="shared" si="0"/>
        <v>10</v>
      </c>
      <c r="O13" s="7">
        <f t="shared" si="1"/>
        <v>0.14285714285714285</v>
      </c>
      <c r="P13" s="8" t="s">
        <v>37</v>
      </c>
    </row>
    <row r="14" spans="1:16" ht="15.75" x14ac:dyDescent="0.25">
      <c r="A14" s="12"/>
      <c r="B14" s="10"/>
      <c r="C14" s="10"/>
      <c r="D14" s="10"/>
      <c r="E14" s="9"/>
      <c r="F14" s="10"/>
      <c r="G14" s="10"/>
      <c r="H14" s="10"/>
      <c r="I14" s="10"/>
      <c r="J14" s="10"/>
      <c r="K14" s="10"/>
      <c r="L14" s="10"/>
      <c r="M14" s="10"/>
      <c r="N14" s="6">
        <f t="shared" si="0"/>
        <v>0</v>
      </c>
      <c r="O14" s="7">
        <f t="shared" si="1"/>
        <v>0</v>
      </c>
      <c r="P14" s="8"/>
    </row>
  </sheetData>
  <mergeCells count="2">
    <mergeCell ref="A1:P1"/>
    <mergeCell ref="A3:P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16"/>
  <sheetViews>
    <sheetView zoomScale="80" zoomScaleNormal="80" workbookViewId="0">
      <selection sqref="A1:P1"/>
    </sheetView>
  </sheetViews>
  <sheetFormatPr defaultRowHeight="15" x14ac:dyDescent="0.25"/>
  <cols>
    <col min="1" max="1" width="41.7109375" customWidth="1"/>
    <col min="2" max="2" width="8.42578125" bestFit="1" customWidth="1"/>
    <col min="3" max="3" width="7.85546875" customWidth="1"/>
    <col min="4" max="4" width="56.5703125" customWidth="1"/>
    <col min="5" max="5" width="33" customWidth="1"/>
    <col min="16" max="16" width="12.85546875" bestFit="1" customWidth="1"/>
  </cols>
  <sheetData>
    <row r="1" spans="1:16" ht="22.5" x14ac:dyDescent="0.25">
      <c r="A1" s="19" t="s">
        <v>103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</row>
    <row r="2" spans="1:16" ht="15.75" x14ac:dyDescent="0.25">
      <c r="A2" s="1" t="s">
        <v>23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2" t="s">
        <v>13</v>
      </c>
      <c r="P2" s="1" t="s">
        <v>14</v>
      </c>
    </row>
    <row r="3" spans="1:16" ht="15.75" x14ac:dyDescent="0.25">
      <c r="A3" s="20" t="s">
        <v>17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</row>
    <row r="4" spans="1:16" ht="15.75" x14ac:dyDescent="0.25">
      <c r="A4" s="3" t="s">
        <v>39</v>
      </c>
      <c r="B4" s="4">
        <v>12</v>
      </c>
      <c r="C4" s="5" t="s">
        <v>40</v>
      </c>
      <c r="D4" s="5" t="s">
        <v>101</v>
      </c>
      <c r="E4" s="3" t="s">
        <v>38</v>
      </c>
      <c r="F4" s="4">
        <v>9</v>
      </c>
      <c r="G4" s="4">
        <v>6</v>
      </c>
      <c r="H4" s="4">
        <v>8</v>
      </c>
      <c r="I4" s="4">
        <v>5</v>
      </c>
      <c r="J4" s="4">
        <v>10</v>
      </c>
      <c r="K4" s="4">
        <v>7</v>
      </c>
      <c r="L4" s="4">
        <v>0</v>
      </c>
      <c r="M4" s="4">
        <v>11</v>
      </c>
      <c r="N4" s="6">
        <f>SUM(F4:M4)</f>
        <v>56</v>
      </c>
      <c r="O4" s="7">
        <f>N4/65</f>
        <v>0.86153846153846159</v>
      </c>
      <c r="P4" s="8" t="s">
        <v>35</v>
      </c>
    </row>
    <row r="5" spans="1:16" ht="15.75" x14ac:dyDescent="0.25">
      <c r="A5" s="9" t="s">
        <v>41</v>
      </c>
      <c r="B5" s="10">
        <v>11</v>
      </c>
      <c r="C5" s="10" t="s">
        <v>40</v>
      </c>
      <c r="D5" s="5" t="s">
        <v>101</v>
      </c>
      <c r="E5" s="3" t="s">
        <v>38</v>
      </c>
      <c r="F5" s="10">
        <v>8</v>
      </c>
      <c r="G5" s="10">
        <v>0</v>
      </c>
      <c r="H5" s="10">
        <v>8</v>
      </c>
      <c r="I5" s="10">
        <v>10</v>
      </c>
      <c r="J5" s="10">
        <v>10</v>
      </c>
      <c r="K5" s="10">
        <v>0</v>
      </c>
      <c r="L5" s="10">
        <v>0</v>
      </c>
      <c r="M5" s="10">
        <v>8</v>
      </c>
      <c r="N5" s="6">
        <f t="shared" ref="N5:N16" si="0">SUM(F5:M5)</f>
        <v>44</v>
      </c>
      <c r="O5" s="7">
        <f t="shared" ref="O5:O16" si="1">N5/65</f>
        <v>0.67692307692307696</v>
      </c>
      <c r="P5" s="8" t="s">
        <v>36</v>
      </c>
    </row>
    <row r="6" spans="1:16" ht="15.75" x14ac:dyDescent="0.25">
      <c r="A6" s="3" t="s">
        <v>42</v>
      </c>
      <c r="B6" s="4">
        <v>8</v>
      </c>
      <c r="C6" s="5" t="s">
        <v>40</v>
      </c>
      <c r="D6" s="5" t="s">
        <v>101</v>
      </c>
      <c r="E6" s="3" t="s">
        <v>38</v>
      </c>
      <c r="F6" s="4">
        <v>9</v>
      </c>
      <c r="G6" s="4">
        <v>4</v>
      </c>
      <c r="H6" s="4">
        <v>8</v>
      </c>
      <c r="I6" s="4">
        <v>0</v>
      </c>
      <c r="J6" s="4">
        <v>9</v>
      </c>
      <c r="K6" s="4">
        <v>1</v>
      </c>
      <c r="L6" s="4">
        <v>1</v>
      </c>
      <c r="M6" s="4">
        <v>12</v>
      </c>
      <c r="N6" s="6">
        <f t="shared" si="0"/>
        <v>44</v>
      </c>
      <c r="O6" s="7">
        <f t="shared" si="1"/>
        <v>0.67692307692307696</v>
      </c>
      <c r="P6" s="8" t="s">
        <v>36</v>
      </c>
    </row>
    <row r="7" spans="1:16" ht="15.75" x14ac:dyDescent="0.25">
      <c r="A7" s="3" t="s">
        <v>43</v>
      </c>
      <c r="B7" s="4">
        <v>10</v>
      </c>
      <c r="C7" s="5" t="s">
        <v>40</v>
      </c>
      <c r="D7" s="5" t="s">
        <v>101</v>
      </c>
      <c r="E7" s="3" t="s">
        <v>38</v>
      </c>
      <c r="F7" s="4">
        <v>7</v>
      </c>
      <c r="G7" s="4">
        <v>4</v>
      </c>
      <c r="H7" s="4">
        <v>6</v>
      </c>
      <c r="I7" s="4">
        <v>0</v>
      </c>
      <c r="J7" s="4">
        <v>9</v>
      </c>
      <c r="K7" s="4">
        <v>0</v>
      </c>
      <c r="L7" s="4">
        <v>1</v>
      </c>
      <c r="M7" s="4">
        <v>12</v>
      </c>
      <c r="N7" s="6">
        <f t="shared" si="0"/>
        <v>39</v>
      </c>
      <c r="O7" s="7">
        <f t="shared" si="1"/>
        <v>0.6</v>
      </c>
      <c r="P7" s="8" t="s">
        <v>36</v>
      </c>
    </row>
    <row r="8" spans="1:16" ht="15.75" x14ac:dyDescent="0.25">
      <c r="A8" s="9" t="s">
        <v>44</v>
      </c>
      <c r="B8" s="10">
        <v>9</v>
      </c>
      <c r="C8" s="10" t="s">
        <v>40</v>
      </c>
      <c r="D8" s="5" t="s">
        <v>101</v>
      </c>
      <c r="E8" s="3" t="s">
        <v>38</v>
      </c>
      <c r="F8" s="10">
        <v>9</v>
      </c>
      <c r="G8" s="10">
        <v>2</v>
      </c>
      <c r="H8" s="10">
        <v>4</v>
      </c>
      <c r="I8" s="10">
        <v>0</v>
      </c>
      <c r="J8" s="10">
        <v>9</v>
      </c>
      <c r="K8" s="10">
        <v>1</v>
      </c>
      <c r="L8" s="10">
        <v>1</v>
      </c>
      <c r="M8" s="10">
        <v>12</v>
      </c>
      <c r="N8" s="6">
        <f t="shared" si="0"/>
        <v>38</v>
      </c>
      <c r="O8" s="7">
        <f t="shared" si="1"/>
        <v>0.58461538461538465</v>
      </c>
      <c r="P8" s="8" t="s">
        <v>37</v>
      </c>
    </row>
    <row r="9" spans="1:16" ht="15.75" x14ac:dyDescent="0.25">
      <c r="A9" s="9" t="s">
        <v>45</v>
      </c>
      <c r="B9" s="10">
        <v>2</v>
      </c>
      <c r="C9" s="10" t="s">
        <v>46</v>
      </c>
      <c r="D9" s="5" t="s">
        <v>101</v>
      </c>
      <c r="E9" s="3" t="s">
        <v>38</v>
      </c>
      <c r="F9" s="10">
        <v>6</v>
      </c>
      <c r="G9" s="10">
        <v>4</v>
      </c>
      <c r="H9" s="10">
        <v>4</v>
      </c>
      <c r="I9" s="10">
        <v>0</v>
      </c>
      <c r="J9" s="10">
        <v>9</v>
      </c>
      <c r="K9" s="10">
        <v>1</v>
      </c>
      <c r="L9" s="10">
        <v>1</v>
      </c>
      <c r="M9" s="10">
        <v>8</v>
      </c>
      <c r="N9" s="6">
        <f t="shared" si="0"/>
        <v>33</v>
      </c>
      <c r="O9" s="7">
        <f t="shared" si="1"/>
        <v>0.50769230769230766</v>
      </c>
      <c r="P9" s="8" t="s">
        <v>37</v>
      </c>
    </row>
    <row r="10" spans="1:16" ht="15.75" x14ac:dyDescent="0.25">
      <c r="A10" s="9" t="s">
        <v>47</v>
      </c>
      <c r="B10" s="10">
        <v>7</v>
      </c>
      <c r="C10" s="10" t="s">
        <v>48</v>
      </c>
      <c r="D10" s="5" t="s">
        <v>101</v>
      </c>
      <c r="E10" s="3" t="s">
        <v>38</v>
      </c>
      <c r="F10" s="10">
        <v>9</v>
      </c>
      <c r="G10" s="10">
        <v>6</v>
      </c>
      <c r="H10" s="10">
        <v>4</v>
      </c>
      <c r="I10" s="10">
        <v>0</v>
      </c>
      <c r="J10" s="10">
        <v>8</v>
      </c>
      <c r="K10" s="10">
        <v>0</v>
      </c>
      <c r="L10" s="10">
        <v>0</v>
      </c>
      <c r="M10" s="10">
        <v>4</v>
      </c>
      <c r="N10" s="6">
        <f t="shared" si="0"/>
        <v>31</v>
      </c>
      <c r="O10" s="7">
        <f t="shared" si="1"/>
        <v>0.47692307692307695</v>
      </c>
      <c r="P10" s="8" t="s">
        <v>37</v>
      </c>
    </row>
    <row r="11" spans="1:16" ht="15.75" x14ac:dyDescent="0.25">
      <c r="A11" s="12" t="s">
        <v>49</v>
      </c>
      <c r="B11" s="10">
        <v>5</v>
      </c>
      <c r="C11" s="10" t="s">
        <v>40</v>
      </c>
      <c r="D11" s="5" t="s">
        <v>101</v>
      </c>
      <c r="E11" s="3" t="s">
        <v>38</v>
      </c>
      <c r="F11" s="10">
        <v>6</v>
      </c>
      <c r="G11" s="10">
        <v>0</v>
      </c>
      <c r="H11" s="10">
        <v>2</v>
      </c>
      <c r="I11" s="10">
        <v>0</v>
      </c>
      <c r="J11" s="10">
        <v>8</v>
      </c>
      <c r="K11" s="10">
        <v>0</v>
      </c>
      <c r="L11" s="10">
        <v>0</v>
      </c>
      <c r="M11" s="10">
        <v>11</v>
      </c>
      <c r="N11" s="6">
        <f t="shared" si="0"/>
        <v>27</v>
      </c>
      <c r="O11" s="7">
        <f t="shared" si="1"/>
        <v>0.41538461538461541</v>
      </c>
      <c r="P11" s="8" t="s">
        <v>37</v>
      </c>
    </row>
    <row r="12" spans="1:16" ht="15.75" x14ac:dyDescent="0.25">
      <c r="A12" s="3" t="s">
        <v>50</v>
      </c>
      <c r="B12" s="4">
        <v>6</v>
      </c>
      <c r="C12" s="5" t="s">
        <v>48</v>
      </c>
      <c r="D12" s="5" t="s">
        <v>101</v>
      </c>
      <c r="E12" s="3" t="s">
        <v>38</v>
      </c>
      <c r="F12" s="4">
        <v>4</v>
      </c>
      <c r="G12" s="4">
        <v>4</v>
      </c>
      <c r="H12" s="4">
        <v>0</v>
      </c>
      <c r="I12" s="4">
        <v>0</v>
      </c>
      <c r="J12" s="4">
        <v>9</v>
      </c>
      <c r="K12" s="4">
        <v>0</v>
      </c>
      <c r="L12" s="4">
        <v>1</v>
      </c>
      <c r="M12" s="4">
        <v>4</v>
      </c>
      <c r="N12" s="6">
        <f t="shared" si="0"/>
        <v>22</v>
      </c>
      <c r="O12" s="7">
        <f t="shared" si="1"/>
        <v>0.33846153846153848</v>
      </c>
      <c r="P12" s="8" t="s">
        <v>37</v>
      </c>
    </row>
    <row r="13" spans="1:16" ht="15.75" x14ac:dyDescent="0.25">
      <c r="A13" s="9" t="s">
        <v>51</v>
      </c>
      <c r="B13" s="10">
        <v>4</v>
      </c>
      <c r="C13" s="10" t="s">
        <v>40</v>
      </c>
      <c r="D13" s="5" t="s">
        <v>101</v>
      </c>
      <c r="E13" s="3" t="s">
        <v>38</v>
      </c>
      <c r="F13" s="10">
        <v>6</v>
      </c>
      <c r="G13" s="10">
        <v>4</v>
      </c>
      <c r="H13" s="10">
        <v>0</v>
      </c>
      <c r="I13" s="10">
        <v>0</v>
      </c>
      <c r="J13" s="10">
        <v>6</v>
      </c>
      <c r="K13" s="10">
        <v>1</v>
      </c>
      <c r="L13" s="10">
        <v>0</v>
      </c>
      <c r="M13" s="10">
        <v>5</v>
      </c>
      <c r="N13" s="6">
        <f t="shared" si="0"/>
        <v>22</v>
      </c>
      <c r="O13" s="7">
        <f t="shared" si="1"/>
        <v>0.33846153846153848</v>
      </c>
      <c r="P13" s="8" t="s">
        <v>37</v>
      </c>
    </row>
    <row r="14" spans="1:16" ht="15.75" x14ac:dyDescent="0.25">
      <c r="A14" s="12" t="s">
        <v>52</v>
      </c>
      <c r="B14" s="10">
        <v>1</v>
      </c>
      <c r="C14" s="10" t="s">
        <v>40</v>
      </c>
      <c r="D14" s="5" t="s">
        <v>101</v>
      </c>
      <c r="E14" s="3" t="s">
        <v>38</v>
      </c>
      <c r="F14" s="10">
        <v>4</v>
      </c>
      <c r="G14" s="10">
        <v>0</v>
      </c>
      <c r="H14" s="10">
        <v>2</v>
      </c>
      <c r="I14" s="10">
        <v>0</v>
      </c>
      <c r="J14" s="10">
        <v>7</v>
      </c>
      <c r="K14" s="10">
        <v>1</v>
      </c>
      <c r="L14" s="10">
        <v>1</v>
      </c>
      <c r="M14" s="10">
        <v>6</v>
      </c>
      <c r="N14" s="6">
        <f t="shared" si="0"/>
        <v>21</v>
      </c>
      <c r="O14" s="7">
        <f t="shared" si="1"/>
        <v>0.32307692307692309</v>
      </c>
      <c r="P14" s="8" t="s">
        <v>37</v>
      </c>
    </row>
    <row r="15" spans="1:16" ht="15.75" x14ac:dyDescent="0.25">
      <c r="A15" s="13" t="s">
        <v>53</v>
      </c>
      <c r="B15" s="14">
        <v>3</v>
      </c>
      <c r="C15" s="15" t="s">
        <v>46</v>
      </c>
      <c r="D15" s="5" t="s">
        <v>101</v>
      </c>
      <c r="E15" s="3" t="s">
        <v>38</v>
      </c>
      <c r="F15" s="14">
        <v>0</v>
      </c>
      <c r="G15" s="14">
        <v>2</v>
      </c>
      <c r="H15" s="14">
        <v>2</v>
      </c>
      <c r="I15" s="14">
        <v>0</v>
      </c>
      <c r="J15" s="14">
        <v>9</v>
      </c>
      <c r="K15" s="14">
        <v>1</v>
      </c>
      <c r="L15" s="14">
        <v>1</v>
      </c>
      <c r="M15" s="14">
        <v>5</v>
      </c>
      <c r="N15" s="6">
        <f t="shared" si="0"/>
        <v>20</v>
      </c>
      <c r="O15" s="7">
        <f t="shared" si="1"/>
        <v>0.30769230769230771</v>
      </c>
      <c r="P15" s="8" t="s">
        <v>37</v>
      </c>
    </row>
    <row r="16" spans="1:16" ht="15.75" x14ac:dyDescent="0.25">
      <c r="A16" s="9"/>
      <c r="B16" s="10"/>
      <c r="C16" s="10"/>
      <c r="D16" s="10"/>
      <c r="E16" s="11"/>
      <c r="F16" s="10"/>
      <c r="G16" s="10"/>
      <c r="H16" s="10"/>
      <c r="I16" s="10"/>
      <c r="J16" s="10"/>
      <c r="K16" s="10"/>
      <c r="L16" s="10"/>
      <c r="M16" s="10"/>
      <c r="N16" s="6">
        <f t="shared" si="0"/>
        <v>0</v>
      </c>
      <c r="O16" s="7">
        <f t="shared" si="1"/>
        <v>0</v>
      </c>
      <c r="P16" s="8"/>
    </row>
  </sheetData>
  <mergeCells count="2">
    <mergeCell ref="A1:P1"/>
    <mergeCell ref="A3:P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14"/>
  <sheetViews>
    <sheetView zoomScale="90" zoomScaleNormal="90" workbookViewId="0">
      <selection sqref="A1:P1"/>
    </sheetView>
  </sheetViews>
  <sheetFormatPr defaultRowHeight="15" x14ac:dyDescent="0.25"/>
  <cols>
    <col min="1" max="1" width="41.7109375" customWidth="1"/>
    <col min="2" max="2" width="8.42578125" bestFit="1" customWidth="1"/>
    <col min="4" max="4" width="49.140625" customWidth="1"/>
    <col min="5" max="5" width="42.85546875" customWidth="1"/>
    <col min="16" max="16" width="12.85546875" bestFit="1" customWidth="1"/>
  </cols>
  <sheetData>
    <row r="1" spans="1:16" ht="22.5" x14ac:dyDescent="0.25">
      <c r="A1" s="19" t="s">
        <v>103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</row>
    <row r="2" spans="1:16" ht="15.75" x14ac:dyDescent="0.25">
      <c r="A2" s="1" t="s">
        <v>23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2" t="s">
        <v>13</v>
      </c>
      <c r="P2" s="1" t="s">
        <v>14</v>
      </c>
    </row>
    <row r="3" spans="1:16" ht="15.75" x14ac:dyDescent="0.25">
      <c r="A3" s="20" t="s">
        <v>18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</row>
    <row r="4" spans="1:16" ht="15.75" x14ac:dyDescent="0.25">
      <c r="A4" s="3" t="s">
        <v>74</v>
      </c>
      <c r="B4" s="4">
        <v>5</v>
      </c>
      <c r="C4" s="5" t="s">
        <v>75</v>
      </c>
      <c r="D4" s="5" t="s">
        <v>101</v>
      </c>
      <c r="E4" s="3" t="s">
        <v>77</v>
      </c>
      <c r="F4" s="4">
        <v>16</v>
      </c>
      <c r="G4" s="4">
        <v>6</v>
      </c>
      <c r="H4" s="4">
        <v>0</v>
      </c>
      <c r="I4" s="4">
        <v>4</v>
      </c>
      <c r="J4" s="4">
        <v>2</v>
      </c>
      <c r="K4" s="4">
        <v>18</v>
      </c>
      <c r="L4" s="4">
        <v>0</v>
      </c>
      <c r="M4" s="4">
        <v>12</v>
      </c>
      <c r="N4" s="6">
        <f>SUM(F4:M4)</f>
        <v>58</v>
      </c>
      <c r="O4" s="7">
        <f>N4/81</f>
        <v>0.71604938271604934</v>
      </c>
      <c r="P4" s="8" t="s">
        <v>35</v>
      </c>
    </row>
    <row r="5" spans="1:16" ht="15.75" x14ac:dyDescent="0.25">
      <c r="A5" s="9" t="s">
        <v>76</v>
      </c>
      <c r="B5" s="10">
        <v>8</v>
      </c>
      <c r="C5" s="10" t="s">
        <v>75</v>
      </c>
      <c r="D5" s="5" t="s">
        <v>101</v>
      </c>
      <c r="E5" s="11" t="s">
        <v>77</v>
      </c>
      <c r="F5" s="10">
        <v>14</v>
      </c>
      <c r="G5" s="10">
        <v>6</v>
      </c>
      <c r="H5" s="10">
        <v>0</v>
      </c>
      <c r="I5" s="10">
        <v>6</v>
      </c>
      <c r="J5" s="10">
        <v>2</v>
      </c>
      <c r="K5" s="10">
        <v>12</v>
      </c>
      <c r="L5" s="10">
        <v>0</v>
      </c>
      <c r="M5" s="10">
        <v>10</v>
      </c>
      <c r="N5" s="6">
        <f t="shared" ref="N5:N14" si="0">SUM(F5:M5)</f>
        <v>50</v>
      </c>
      <c r="O5" s="7">
        <f t="shared" ref="O5:O14" si="1">N5/81</f>
        <v>0.61728395061728392</v>
      </c>
      <c r="P5" s="8" t="s">
        <v>36</v>
      </c>
    </row>
    <row r="6" spans="1:16" ht="15.75" x14ac:dyDescent="0.25">
      <c r="A6" s="3" t="s">
        <v>78</v>
      </c>
      <c r="B6" s="4">
        <v>9</v>
      </c>
      <c r="C6" s="5" t="s">
        <v>79</v>
      </c>
      <c r="D6" s="5" t="s">
        <v>101</v>
      </c>
      <c r="E6" s="3" t="s">
        <v>77</v>
      </c>
      <c r="F6" s="4">
        <v>18</v>
      </c>
      <c r="G6" s="4">
        <v>6</v>
      </c>
      <c r="H6" s="4">
        <v>0</v>
      </c>
      <c r="I6" s="4">
        <v>8</v>
      </c>
      <c r="J6" s="4">
        <v>2</v>
      </c>
      <c r="K6" s="4">
        <v>12</v>
      </c>
      <c r="L6" s="4">
        <v>0</v>
      </c>
      <c r="M6" s="4">
        <v>4</v>
      </c>
      <c r="N6" s="6">
        <f t="shared" si="0"/>
        <v>50</v>
      </c>
      <c r="O6" s="7">
        <f t="shared" si="1"/>
        <v>0.61728395061728392</v>
      </c>
      <c r="P6" s="8" t="s">
        <v>36</v>
      </c>
    </row>
    <row r="7" spans="1:16" ht="15.75" customHeight="1" x14ac:dyDescent="0.25">
      <c r="A7" s="3" t="s">
        <v>80</v>
      </c>
      <c r="B7" s="4">
        <v>2</v>
      </c>
      <c r="C7" s="5" t="s">
        <v>81</v>
      </c>
      <c r="D7" s="5" t="s">
        <v>101</v>
      </c>
      <c r="E7" s="3" t="s">
        <v>38</v>
      </c>
      <c r="F7" s="4">
        <v>16</v>
      </c>
      <c r="G7" s="4">
        <v>3</v>
      </c>
      <c r="H7" s="4">
        <v>2</v>
      </c>
      <c r="I7" s="4">
        <v>2</v>
      </c>
      <c r="J7" s="4">
        <v>2</v>
      </c>
      <c r="K7" s="4">
        <v>15</v>
      </c>
      <c r="L7" s="4">
        <v>0</v>
      </c>
      <c r="M7" s="4">
        <v>4</v>
      </c>
      <c r="N7" s="6">
        <f t="shared" si="0"/>
        <v>44</v>
      </c>
      <c r="O7" s="7">
        <f t="shared" si="1"/>
        <v>0.54320987654320985</v>
      </c>
      <c r="P7" s="8" t="s">
        <v>37</v>
      </c>
    </row>
    <row r="8" spans="1:16" ht="15.75" x14ac:dyDescent="0.25">
      <c r="A8" s="9" t="s">
        <v>82</v>
      </c>
      <c r="B8" s="10">
        <v>1</v>
      </c>
      <c r="C8" s="10" t="s">
        <v>81</v>
      </c>
      <c r="D8" s="5" t="s">
        <v>101</v>
      </c>
      <c r="E8" s="11" t="s">
        <v>38</v>
      </c>
      <c r="F8" s="10">
        <v>10</v>
      </c>
      <c r="G8" s="10">
        <v>0</v>
      </c>
      <c r="H8" s="10">
        <v>0</v>
      </c>
      <c r="I8" s="10">
        <v>6</v>
      </c>
      <c r="J8" s="10">
        <v>2</v>
      </c>
      <c r="K8" s="10">
        <v>18</v>
      </c>
      <c r="L8" s="10">
        <v>0</v>
      </c>
      <c r="M8" s="10">
        <v>6</v>
      </c>
      <c r="N8" s="6">
        <f t="shared" si="0"/>
        <v>42</v>
      </c>
      <c r="O8" s="7">
        <f t="shared" si="1"/>
        <v>0.51851851851851849</v>
      </c>
      <c r="P8" s="8" t="s">
        <v>37</v>
      </c>
    </row>
    <row r="9" spans="1:16" ht="15.75" x14ac:dyDescent="0.25">
      <c r="A9" s="9" t="s">
        <v>83</v>
      </c>
      <c r="B9" s="10">
        <v>3</v>
      </c>
      <c r="C9" s="10" t="s">
        <v>81</v>
      </c>
      <c r="D9" s="5" t="s">
        <v>101</v>
      </c>
      <c r="E9" s="11" t="s">
        <v>38</v>
      </c>
      <c r="F9" s="10">
        <v>16</v>
      </c>
      <c r="G9" s="10">
        <v>3</v>
      </c>
      <c r="H9" s="10">
        <v>0</v>
      </c>
      <c r="I9" s="10">
        <v>4</v>
      </c>
      <c r="J9" s="10">
        <v>2</v>
      </c>
      <c r="K9" s="10">
        <v>9</v>
      </c>
      <c r="L9" s="10">
        <v>0</v>
      </c>
      <c r="M9" s="10">
        <v>8</v>
      </c>
      <c r="N9" s="6">
        <f t="shared" si="0"/>
        <v>42</v>
      </c>
      <c r="O9" s="7">
        <f t="shared" si="1"/>
        <v>0.51851851851851849</v>
      </c>
      <c r="P9" s="8" t="s">
        <v>37</v>
      </c>
    </row>
    <row r="10" spans="1:16" ht="15.75" x14ac:dyDescent="0.25">
      <c r="A10" s="9" t="s">
        <v>84</v>
      </c>
      <c r="B10" s="10">
        <v>7</v>
      </c>
      <c r="C10" s="10" t="s">
        <v>75</v>
      </c>
      <c r="D10" s="5" t="s">
        <v>101</v>
      </c>
      <c r="E10" s="11" t="s">
        <v>77</v>
      </c>
      <c r="F10" s="10">
        <v>12</v>
      </c>
      <c r="G10" s="10">
        <v>3</v>
      </c>
      <c r="H10" s="10">
        <v>0</v>
      </c>
      <c r="I10" s="10">
        <v>8</v>
      </c>
      <c r="J10" s="10">
        <v>2</v>
      </c>
      <c r="K10" s="10">
        <v>15</v>
      </c>
      <c r="L10" s="10">
        <v>0</v>
      </c>
      <c r="M10" s="10">
        <v>2</v>
      </c>
      <c r="N10" s="6">
        <f t="shared" si="0"/>
        <v>42</v>
      </c>
      <c r="O10" s="7">
        <f t="shared" si="1"/>
        <v>0.51851851851851849</v>
      </c>
      <c r="P10" s="8" t="s">
        <v>37</v>
      </c>
    </row>
    <row r="11" spans="1:16" ht="15.75" x14ac:dyDescent="0.25">
      <c r="A11" s="12" t="s">
        <v>85</v>
      </c>
      <c r="B11" s="10">
        <v>4</v>
      </c>
      <c r="C11" s="10" t="s">
        <v>75</v>
      </c>
      <c r="D11" s="5" t="s">
        <v>101</v>
      </c>
      <c r="E11" s="9" t="s">
        <v>77</v>
      </c>
      <c r="F11" s="10">
        <v>18</v>
      </c>
      <c r="G11" s="10">
        <v>3</v>
      </c>
      <c r="H11" s="10">
        <v>6</v>
      </c>
      <c r="I11" s="10">
        <v>0</v>
      </c>
      <c r="J11" s="10">
        <v>2</v>
      </c>
      <c r="K11" s="10">
        <v>6</v>
      </c>
      <c r="L11" s="10">
        <v>3</v>
      </c>
      <c r="M11" s="10">
        <v>0</v>
      </c>
      <c r="N11" s="6">
        <f t="shared" si="0"/>
        <v>38</v>
      </c>
      <c r="O11" s="7">
        <f t="shared" si="1"/>
        <v>0.46913580246913578</v>
      </c>
      <c r="P11" s="8" t="s">
        <v>37</v>
      </c>
    </row>
    <row r="12" spans="1:16" ht="15.75" x14ac:dyDescent="0.25">
      <c r="A12" s="3" t="s">
        <v>86</v>
      </c>
      <c r="B12" s="4">
        <v>6</v>
      </c>
      <c r="C12" s="5" t="s">
        <v>75</v>
      </c>
      <c r="D12" s="5" t="s">
        <v>101</v>
      </c>
      <c r="E12" s="3" t="s">
        <v>77</v>
      </c>
      <c r="F12" s="4">
        <v>12</v>
      </c>
      <c r="G12" s="4">
        <v>6</v>
      </c>
      <c r="H12" s="4">
        <v>0</v>
      </c>
      <c r="I12" s="4">
        <v>4</v>
      </c>
      <c r="J12" s="4">
        <v>1</v>
      </c>
      <c r="K12" s="4">
        <v>6</v>
      </c>
      <c r="L12" s="4">
        <v>0</v>
      </c>
      <c r="M12" s="4">
        <v>2</v>
      </c>
      <c r="N12" s="6">
        <f t="shared" si="0"/>
        <v>31</v>
      </c>
      <c r="O12" s="7">
        <f t="shared" si="1"/>
        <v>0.38271604938271603</v>
      </c>
      <c r="P12" s="8" t="s">
        <v>37</v>
      </c>
    </row>
    <row r="13" spans="1:16" ht="15.75" x14ac:dyDescent="0.25">
      <c r="A13" s="9"/>
      <c r="B13" s="10"/>
      <c r="C13" s="10"/>
      <c r="D13" s="10"/>
      <c r="E13" s="11"/>
      <c r="F13" s="10"/>
      <c r="G13" s="10"/>
      <c r="H13" s="10"/>
      <c r="I13" s="10"/>
      <c r="J13" s="10"/>
      <c r="K13" s="10"/>
      <c r="L13" s="10"/>
      <c r="M13" s="10"/>
      <c r="N13" s="6">
        <f t="shared" si="0"/>
        <v>0</v>
      </c>
      <c r="O13" s="7">
        <f t="shared" si="1"/>
        <v>0</v>
      </c>
      <c r="P13" s="8"/>
    </row>
    <row r="14" spans="1:16" ht="15.75" x14ac:dyDescent="0.25">
      <c r="A14" s="12"/>
      <c r="B14" s="10"/>
      <c r="C14" s="10"/>
      <c r="D14" s="10"/>
      <c r="E14" s="9"/>
      <c r="F14" s="10"/>
      <c r="G14" s="10"/>
      <c r="H14" s="10"/>
      <c r="I14" s="10"/>
      <c r="J14" s="10"/>
      <c r="K14" s="10"/>
      <c r="L14" s="10"/>
      <c r="M14" s="10"/>
      <c r="N14" s="6">
        <f t="shared" si="0"/>
        <v>0</v>
      </c>
      <c r="O14" s="7">
        <f t="shared" si="1"/>
        <v>0</v>
      </c>
      <c r="P14" s="8"/>
    </row>
  </sheetData>
  <mergeCells count="2">
    <mergeCell ref="A1:P1"/>
    <mergeCell ref="A3:P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R12"/>
  <sheetViews>
    <sheetView zoomScale="90" zoomScaleNormal="90" workbookViewId="0">
      <selection sqref="A1:R1"/>
    </sheetView>
  </sheetViews>
  <sheetFormatPr defaultRowHeight="15" x14ac:dyDescent="0.25"/>
  <cols>
    <col min="1" max="1" width="41.7109375" customWidth="1"/>
    <col min="2" max="2" width="8.42578125" bestFit="1" customWidth="1"/>
    <col min="4" max="4" width="48.5703125" customWidth="1"/>
    <col min="5" max="5" width="33.85546875" customWidth="1"/>
    <col min="18" max="18" width="12.85546875" bestFit="1" customWidth="1"/>
  </cols>
  <sheetData>
    <row r="1" spans="1:18" ht="22.5" x14ac:dyDescent="0.25">
      <c r="A1" s="19" t="s">
        <v>103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</row>
    <row r="2" spans="1:18" ht="15.75" x14ac:dyDescent="0.25">
      <c r="A2" s="1" t="s">
        <v>23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21</v>
      </c>
      <c r="O2" s="1" t="s">
        <v>22</v>
      </c>
      <c r="P2" s="1" t="s">
        <v>12</v>
      </c>
      <c r="Q2" s="2" t="s">
        <v>13</v>
      </c>
      <c r="R2" s="1" t="s">
        <v>14</v>
      </c>
    </row>
    <row r="3" spans="1:18" ht="15.75" x14ac:dyDescent="0.25">
      <c r="A3" s="20" t="s">
        <v>19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</row>
    <row r="4" spans="1:18" ht="15.75" x14ac:dyDescent="0.25">
      <c r="A4" s="3" t="s">
        <v>87</v>
      </c>
      <c r="B4" s="4">
        <v>3</v>
      </c>
      <c r="C4" s="5">
        <v>10</v>
      </c>
      <c r="D4" s="5" t="s">
        <v>101</v>
      </c>
      <c r="E4" s="3" t="s">
        <v>77</v>
      </c>
      <c r="F4" s="4">
        <v>20</v>
      </c>
      <c r="G4" s="4">
        <v>10</v>
      </c>
      <c r="H4" s="4">
        <v>4</v>
      </c>
      <c r="I4" s="4">
        <v>4</v>
      </c>
      <c r="J4" s="4">
        <v>8</v>
      </c>
      <c r="K4" s="4">
        <v>4</v>
      </c>
      <c r="L4" s="4">
        <v>0</v>
      </c>
      <c r="M4" s="4">
        <v>4</v>
      </c>
      <c r="N4" s="4">
        <v>0</v>
      </c>
      <c r="O4" s="4">
        <v>2</v>
      </c>
      <c r="P4" s="6">
        <f>SUM(F4:O4)</f>
        <v>56</v>
      </c>
      <c r="Q4" s="7">
        <f>P4/86</f>
        <v>0.65116279069767447</v>
      </c>
      <c r="R4" s="8" t="s">
        <v>35</v>
      </c>
    </row>
    <row r="5" spans="1:18" ht="15.75" x14ac:dyDescent="0.25">
      <c r="A5" s="9" t="s">
        <v>88</v>
      </c>
      <c r="B5" s="10">
        <v>6</v>
      </c>
      <c r="C5" s="10">
        <v>10</v>
      </c>
      <c r="D5" s="5" t="s">
        <v>101</v>
      </c>
      <c r="E5" s="11" t="s">
        <v>77</v>
      </c>
      <c r="F5" s="10">
        <v>16</v>
      </c>
      <c r="G5" s="10">
        <v>0</v>
      </c>
      <c r="H5" s="10">
        <v>4</v>
      </c>
      <c r="I5" s="10">
        <v>4</v>
      </c>
      <c r="J5" s="10">
        <v>10</v>
      </c>
      <c r="K5" s="10">
        <v>2</v>
      </c>
      <c r="L5" s="10">
        <v>2</v>
      </c>
      <c r="M5" s="10">
        <v>6</v>
      </c>
      <c r="N5" s="10">
        <v>0</v>
      </c>
      <c r="O5" s="10">
        <v>2</v>
      </c>
      <c r="P5" s="6">
        <f t="shared" ref="P5:P12" si="0">SUM(F5:O5)</f>
        <v>46</v>
      </c>
      <c r="Q5" s="7">
        <f t="shared" ref="Q5:Q12" si="1">P5/86</f>
        <v>0.53488372093023251</v>
      </c>
      <c r="R5" s="8" t="s">
        <v>36</v>
      </c>
    </row>
    <row r="6" spans="1:18" ht="15.75" x14ac:dyDescent="0.25">
      <c r="A6" s="3" t="s">
        <v>89</v>
      </c>
      <c r="B6" s="4">
        <v>7</v>
      </c>
      <c r="C6" s="5">
        <v>10</v>
      </c>
      <c r="D6" s="5" t="s">
        <v>101</v>
      </c>
      <c r="E6" s="3" t="s">
        <v>77</v>
      </c>
      <c r="F6" s="4">
        <v>16</v>
      </c>
      <c r="G6" s="4">
        <v>0</v>
      </c>
      <c r="H6" s="4">
        <v>4</v>
      </c>
      <c r="I6" s="4">
        <v>2</v>
      </c>
      <c r="J6" s="4">
        <v>10</v>
      </c>
      <c r="K6" s="4">
        <v>6</v>
      </c>
      <c r="L6" s="4">
        <v>2</v>
      </c>
      <c r="M6" s="4">
        <v>0</v>
      </c>
      <c r="N6" s="4">
        <v>0</v>
      </c>
      <c r="O6" s="4">
        <v>2</v>
      </c>
      <c r="P6" s="6">
        <f t="shared" si="0"/>
        <v>42</v>
      </c>
      <c r="Q6" s="7">
        <f t="shared" si="1"/>
        <v>0.48837209302325579</v>
      </c>
      <c r="R6" s="8" t="s">
        <v>37</v>
      </c>
    </row>
    <row r="7" spans="1:18" ht="15.75" x14ac:dyDescent="0.25">
      <c r="A7" s="3" t="s">
        <v>90</v>
      </c>
      <c r="B7" s="4">
        <v>4</v>
      </c>
      <c r="C7" s="5">
        <v>10</v>
      </c>
      <c r="D7" s="5" t="s">
        <v>101</v>
      </c>
      <c r="E7" s="3" t="s">
        <v>77</v>
      </c>
      <c r="F7" s="4">
        <v>12</v>
      </c>
      <c r="G7" s="4">
        <v>10</v>
      </c>
      <c r="H7" s="4">
        <v>4</v>
      </c>
      <c r="I7" s="4">
        <v>0</v>
      </c>
      <c r="J7" s="4">
        <v>4</v>
      </c>
      <c r="K7" s="4">
        <v>2</v>
      </c>
      <c r="L7" s="4">
        <v>0</v>
      </c>
      <c r="M7" s="4">
        <v>4</v>
      </c>
      <c r="N7" s="4">
        <v>0</v>
      </c>
      <c r="O7" s="4">
        <v>5</v>
      </c>
      <c r="P7" s="6">
        <f t="shared" si="0"/>
        <v>41</v>
      </c>
      <c r="Q7" s="7">
        <f t="shared" si="1"/>
        <v>0.47674418604651164</v>
      </c>
      <c r="R7" s="8" t="s">
        <v>37</v>
      </c>
    </row>
    <row r="8" spans="1:18" ht="15.75" x14ac:dyDescent="0.25">
      <c r="A8" s="9" t="s">
        <v>91</v>
      </c>
      <c r="B8" s="10">
        <v>1</v>
      </c>
      <c r="C8" s="10">
        <v>10</v>
      </c>
      <c r="D8" s="5" t="s">
        <v>101</v>
      </c>
      <c r="E8" s="11" t="s">
        <v>77</v>
      </c>
      <c r="F8" s="10">
        <v>12</v>
      </c>
      <c r="G8" s="10">
        <v>5</v>
      </c>
      <c r="H8" s="10">
        <v>4</v>
      </c>
      <c r="I8" s="10">
        <v>2</v>
      </c>
      <c r="J8" s="10">
        <v>2</v>
      </c>
      <c r="K8" s="10">
        <v>8</v>
      </c>
      <c r="L8" s="10">
        <v>2</v>
      </c>
      <c r="M8" s="10">
        <v>6</v>
      </c>
      <c r="N8" s="10">
        <v>0</v>
      </c>
      <c r="O8" s="4">
        <v>0</v>
      </c>
      <c r="P8" s="6">
        <f t="shared" si="0"/>
        <v>41</v>
      </c>
      <c r="Q8" s="7">
        <f t="shared" si="1"/>
        <v>0.47674418604651164</v>
      </c>
      <c r="R8" s="8" t="s">
        <v>37</v>
      </c>
    </row>
    <row r="9" spans="1:18" ht="15.75" x14ac:dyDescent="0.25">
      <c r="A9" s="9" t="s">
        <v>92</v>
      </c>
      <c r="B9" s="10">
        <v>2</v>
      </c>
      <c r="C9" s="10">
        <v>10</v>
      </c>
      <c r="D9" s="5" t="s">
        <v>101</v>
      </c>
      <c r="E9" s="11" t="s">
        <v>77</v>
      </c>
      <c r="F9" s="10">
        <v>14</v>
      </c>
      <c r="G9" s="10">
        <v>10</v>
      </c>
      <c r="H9" s="10">
        <v>2</v>
      </c>
      <c r="I9" s="10">
        <v>0</v>
      </c>
      <c r="J9" s="10">
        <v>4</v>
      </c>
      <c r="K9" s="10">
        <v>0</v>
      </c>
      <c r="L9" s="10">
        <v>2</v>
      </c>
      <c r="M9" s="10">
        <v>0</v>
      </c>
      <c r="N9" s="10">
        <v>3</v>
      </c>
      <c r="O9" s="4">
        <v>5</v>
      </c>
      <c r="P9" s="6">
        <f t="shared" si="0"/>
        <v>40</v>
      </c>
      <c r="Q9" s="7">
        <f t="shared" si="1"/>
        <v>0.46511627906976744</v>
      </c>
      <c r="R9" s="8" t="s">
        <v>37</v>
      </c>
    </row>
    <row r="10" spans="1:18" ht="15.75" x14ac:dyDescent="0.25">
      <c r="A10" s="9" t="s">
        <v>93</v>
      </c>
      <c r="B10" s="10">
        <v>5</v>
      </c>
      <c r="C10" s="10">
        <v>10</v>
      </c>
      <c r="D10" s="5" t="s">
        <v>101</v>
      </c>
      <c r="E10" s="11" t="s">
        <v>77</v>
      </c>
      <c r="F10" s="10">
        <v>6</v>
      </c>
      <c r="G10" s="10">
        <v>0</v>
      </c>
      <c r="H10" s="10">
        <v>2</v>
      </c>
      <c r="I10" s="10">
        <v>2</v>
      </c>
      <c r="J10" s="10">
        <v>6</v>
      </c>
      <c r="K10" s="10">
        <v>4</v>
      </c>
      <c r="L10" s="10">
        <v>0</v>
      </c>
      <c r="M10" s="10">
        <v>0</v>
      </c>
      <c r="N10" s="10">
        <v>0</v>
      </c>
      <c r="O10" s="4">
        <v>0</v>
      </c>
      <c r="P10" s="6">
        <f t="shared" si="0"/>
        <v>20</v>
      </c>
      <c r="Q10" s="7">
        <f t="shared" si="1"/>
        <v>0.23255813953488372</v>
      </c>
      <c r="R10" s="8" t="s">
        <v>37</v>
      </c>
    </row>
    <row r="11" spans="1:18" ht="15.75" x14ac:dyDescent="0.25">
      <c r="A11" s="12"/>
      <c r="B11" s="10"/>
      <c r="C11" s="10"/>
      <c r="D11" s="10"/>
      <c r="E11" s="9"/>
      <c r="F11" s="10"/>
      <c r="G11" s="10"/>
      <c r="H11" s="10"/>
      <c r="I11" s="10"/>
      <c r="J11" s="10"/>
      <c r="K11" s="10"/>
      <c r="L11" s="10"/>
      <c r="M11" s="10"/>
      <c r="N11" s="10"/>
      <c r="O11" s="4"/>
      <c r="P11" s="6">
        <f t="shared" si="0"/>
        <v>0</v>
      </c>
      <c r="Q11" s="7">
        <f t="shared" si="1"/>
        <v>0</v>
      </c>
      <c r="R11" s="8"/>
    </row>
    <row r="12" spans="1:18" ht="15.75" x14ac:dyDescent="0.25">
      <c r="A12" s="3"/>
      <c r="B12" s="4"/>
      <c r="C12" s="5"/>
      <c r="D12" s="5"/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6">
        <f t="shared" si="0"/>
        <v>0</v>
      </c>
      <c r="Q12" s="7">
        <f t="shared" si="1"/>
        <v>0</v>
      </c>
      <c r="R12" s="8"/>
    </row>
  </sheetData>
  <mergeCells count="2">
    <mergeCell ref="A1:R1"/>
    <mergeCell ref="A3:R3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R10"/>
  <sheetViews>
    <sheetView tabSelected="1" zoomScale="90" zoomScaleNormal="90" workbookViewId="0">
      <selection activeCell="D34" sqref="D34"/>
    </sheetView>
  </sheetViews>
  <sheetFormatPr defaultRowHeight="15" x14ac:dyDescent="0.25"/>
  <cols>
    <col min="1" max="1" width="41.7109375" customWidth="1"/>
    <col min="2" max="2" width="8.42578125" bestFit="1" customWidth="1"/>
    <col min="4" max="4" width="52.5703125" customWidth="1"/>
    <col min="5" max="5" width="32.42578125" customWidth="1"/>
    <col min="18" max="18" width="12.85546875" bestFit="1" customWidth="1"/>
  </cols>
  <sheetData>
    <row r="1" spans="1:18" ht="22.5" x14ac:dyDescent="0.25">
      <c r="A1" s="19" t="s">
        <v>103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</row>
    <row r="2" spans="1:18" ht="15.75" x14ac:dyDescent="0.25">
      <c r="A2" s="1" t="s">
        <v>23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21</v>
      </c>
      <c r="O2" s="1" t="s">
        <v>22</v>
      </c>
      <c r="P2" s="1" t="s">
        <v>12</v>
      </c>
      <c r="Q2" s="2" t="s">
        <v>13</v>
      </c>
      <c r="R2" s="1" t="s">
        <v>14</v>
      </c>
    </row>
    <row r="3" spans="1:18" ht="15.75" x14ac:dyDescent="0.25">
      <c r="A3" s="20" t="s">
        <v>20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</row>
    <row r="4" spans="1:18" ht="15.75" x14ac:dyDescent="0.25">
      <c r="A4" s="3" t="s">
        <v>94</v>
      </c>
      <c r="B4" s="4">
        <v>3</v>
      </c>
      <c r="C4" s="5">
        <v>11</v>
      </c>
      <c r="D4" s="5" t="s">
        <v>101</v>
      </c>
      <c r="E4" s="3" t="s">
        <v>95</v>
      </c>
      <c r="F4" s="4">
        <v>20</v>
      </c>
      <c r="G4" s="4">
        <v>10</v>
      </c>
      <c r="H4" s="4">
        <v>4</v>
      </c>
      <c r="I4" s="4">
        <v>4</v>
      </c>
      <c r="J4" s="4">
        <v>6</v>
      </c>
      <c r="K4" s="4">
        <v>0</v>
      </c>
      <c r="L4" s="4">
        <v>2</v>
      </c>
      <c r="M4" s="4">
        <v>6</v>
      </c>
      <c r="N4" s="4">
        <v>3</v>
      </c>
      <c r="O4" s="4">
        <v>2</v>
      </c>
      <c r="P4" s="6">
        <f>SUM(F4:O4)</f>
        <v>57</v>
      </c>
      <c r="Q4" s="7">
        <f>P4/86</f>
        <v>0.66279069767441856</v>
      </c>
      <c r="R4" s="8" t="s">
        <v>35</v>
      </c>
    </row>
    <row r="5" spans="1:18" ht="15.75" x14ac:dyDescent="0.25">
      <c r="A5" s="9" t="s">
        <v>96</v>
      </c>
      <c r="B5" s="10">
        <v>2</v>
      </c>
      <c r="C5" s="10">
        <v>11</v>
      </c>
      <c r="D5" s="5" t="s">
        <v>101</v>
      </c>
      <c r="E5" s="11" t="s">
        <v>95</v>
      </c>
      <c r="F5" s="10">
        <v>14</v>
      </c>
      <c r="G5" s="10">
        <v>10</v>
      </c>
      <c r="H5" s="10">
        <v>4</v>
      </c>
      <c r="I5" s="10">
        <v>2</v>
      </c>
      <c r="J5" s="10">
        <v>10</v>
      </c>
      <c r="K5" s="10">
        <v>2</v>
      </c>
      <c r="L5" s="10">
        <v>0</v>
      </c>
      <c r="M5" s="10">
        <v>4</v>
      </c>
      <c r="N5" s="10">
        <v>3</v>
      </c>
      <c r="O5" s="10">
        <v>0</v>
      </c>
      <c r="P5" s="6">
        <f t="shared" ref="P5:P10" si="0">SUM(F5:O5)</f>
        <v>49</v>
      </c>
      <c r="Q5" s="7">
        <f t="shared" ref="Q5:Q10" si="1">P5/86</f>
        <v>0.56976744186046513</v>
      </c>
      <c r="R5" s="8" t="s">
        <v>36</v>
      </c>
    </row>
    <row r="6" spans="1:18" ht="15.75" x14ac:dyDescent="0.25">
      <c r="A6" s="3" t="s">
        <v>97</v>
      </c>
      <c r="B6" s="4">
        <v>1</v>
      </c>
      <c r="C6" s="5">
        <v>11</v>
      </c>
      <c r="D6" s="5" t="s">
        <v>101</v>
      </c>
      <c r="E6" s="3" t="s">
        <v>95</v>
      </c>
      <c r="F6" s="4">
        <v>12</v>
      </c>
      <c r="G6" s="4">
        <v>10</v>
      </c>
      <c r="H6" s="4">
        <v>2</v>
      </c>
      <c r="I6" s="4">
        <v>4</v>
      </c>
      <c r="J6" s="4">
        <v>12</v>
      </c>
      <c r="K6" s="4">
        <v>4</v>
      </c>
      <c r="L6" s="4">
        <v>2</v>
      </c>
      <c r="M6" s="4">
        <v>0</v>
      </c>
      <c r="N6" s="4">
        <v>0</v>
      </c>
      <c r="O6" s="4">
        <v>0</v>
      </c>
      <c r="P6" s="6">
        <f t="shared" si="0"/>
        <v>46</v>
      </c>
      <c r="Q6" s="7">
        <f t="shared" si="1"/>
        <v>0.53488372093023251</v>
      </c>
      <c r="R6" s="8" t="s">
        <v>37</v>
      </c>
    </row>
    <row r="7" spans="1:18" ht="15.75" x14ac:dyDescent="0.25">
      <c r="A7" s="3" t="s">
        <v>98</v>
      </c>
      <c r="B7" s="4">
        <v>4</v>
      </c>
      <c r="C7" s="5">
        <v>11</v>
      </c>
      <c r="D7" s="5" t="s">
        <v>101</v>
      </c>
      <c r="E7" s="3" t="s">
        <v>95</v>
      </c>
      <c r="F7" s="4">
        <v>12</v>
      </c>
      <c r="G7" s="4">
        <v>10</v>
      </c>
      <c r="H7" s="4">
        <v>2</v>
      </c>
      <c r="I7" s="4">
        <v>2</v>
      </c>
      <c r="J7" s="4">
        <v>8</v>
      </c>
      <c r="K7" s="4">
        <v>0</v>
      </c>
      <c r="L7" s="4">
        <v>0</v>
      </c>
      <c r="M7" s="4">
        <v>6</v>
      </c>
      <c r="N7" s="4">
        <v>0</v>
      </c>
      <c r="O7" s="4">
        <v>0</v>
      </c>
      <c r="P7" s="6">
        <f t="shared" si="0"/>
        <v>40</v>
      </c>
      <c r="Q7" s="7">
        <f t="shared" si="1"/>
        <v>0.46511627906976744</v>
      </c>
      <c r="R7" s="8" t="s">
        <v>37</v>
      </c>
    </row>
    <row r="8" spans="1:18" ht="15.75" x14ac:dyDescent="0.25">
      <c r="A8" s="9" t="s">
        <v>99</v>
      </c>
      <c r="B8" s="10">
        <v>6</v>
      </c>
      <c r="C8" s="10">
        <v>11</v>
      </c>
      <c r="D8" s="5" t="s">
        <v>101</v>
      </c>
      <c r="E8" s="11" t="s">
        <v>95</v>
      </c>
      <c r="F8" s="10">
        <v>12</v>
      </c>
      <c r="G8" s="10">
        <v>0</v>
      </c>
      <c r="H8" s="10">
        <v>4</v>
      </c>
      <c r="I8" s="10">
        <v>0</v>
      </c>
      <c r="J8" s="10">
        <v>4</v>
      </c>
      <c r="K8" s="10">
        <v>4</v>
      </c>
      <c r="L8" s="10">
        <v>2</v>
      </c>
      <c r="M8" s="10">
        <v>0</v>
      </c>
      <c r="N8" s="10">
        <v>3</v>
      </c>
      <c r="O8" s="4">
        <v>5</v>
      </c>
      <c r="P8" s="6">
        <f t="shared" si="0"/>
        <v>34</v>
      </c>
      <c r="Q8" s="7">
        <f t="shared" si="1"/>
        <v>0.39534883720930231</v>
      </c>
      <c r="R8" s="8" t="s">
        <v>37</v>
      </c>
    </row>
    <row r="9" spans="1:18" ht="15.75" x14ac:dyDescent="0.25">
      <c r="A9" s="9" t="s">
        <v>100</v>
      </c>
      <c r="B9" s="10">
        <v>5</v>
      </c>
      <c r="C9" s="10">
        <v>11</v>
      </c>
      <c r="D9" s="5" t="s">
        <v>101</v>
      </c>
      <c r="E9" s="11" t="s">
        <v>95</v>
      </c>
      <c r="F9" s="10">
        <v>6</v>
      </c>
      <c r="G9" s="10">
        <v>0</v>
      </c>
      <c r="H9" s="10">
        <v>2</v>
      </c>
      <c r="I9" s="10">
        <v>0</v>
      </c>
      <c r="J9" s="10">
        <v>4</v>
      </c>
      <c r="K9" s="10">
        <v>6</v>
      </c>
      <c r="L9" s="10">
        <v>0</v>
      </c>
      <c r="M9" s="10">
        <v>2</v>
      </c>
      <c r="N9" s="10">
        <v>0</v>
      </c>
      <c r="O9" s="4">
        <v>7</v>
      </c>
      <c r="P9" s="6">
        <f t="shared" si="0"/>
        <v>27</v>
      </c>
      <c r="Q9" s="7">
        <f t="shared" si="1"/>
        <v>0.31395348837209303</v>
      </c>
      <c r="R9" s="8" t="s">
        <v>37</v>
      </c>
    </row>
    <row r="10" spans="1:18" ht="15.75" x14ac:dyDescent="0.25">
      <c r="A10" s="9"/>
      <c r="B10" s="10"/>
      <c r="C10" s="10"/>
      <c r="D10" s="10"/>
      <c r="E10" s="11"/>
      <c r="F10" s="10"/>
      <c r="G10" s="10"/>
      <c r="H10" s="10"/>
      <c r="I10" s="10"/>
      <c r="J10" s="10"/>
      <c r="K10" s="10"/>
      <c r="L10" s="10"/>
      <c r="M10" s="10"/>
      <c r="N10" s="10"/>
      <c r="O10" s="4"/>
      <c r="P10" s="6">
        <f t="shared" si="0"/>
        <v>0</v>
      </c>
      <c r="Q10" s="7">
        <f t="shared" si="1"/>
        <v>0</v>
      </c>
      <c r="R10" s="8"/>
    </row>
  </sheetData>
  <mergeCells count="2">
    <mergeCell ref="A1:R1"/>
    <mergeCell ref="A3:R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6 класс</vt:lpstr>
      <vt:lpstr>7 класс</vt:lpstr>
      <vt:lpstr>8 класс</vt:lpstr>
      <vt:lpstr>9 класс</vt:lpstr>
      <vt:lpstr>10 класс</vt:lpstr>
      <vt:lpstr>11 класс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2023-10-11T07:08:46Z</dcterms:modified>
</cp:coreProperties>
</file>