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8_{945BF2B9-1EF0-450A-B0F2-2BE4B36CF902}" xr6:coauthVersionLast="36" xr6:coauthVersionMax="36" xr10:uidLastSave="{00000000-0000-0000-0000-000000000000}"/>
  <bookViews>
    <workbookView xWindow="0" yWindow="0" windowWidth="7470" windowHeight="2595" activeTab="6" xr2:uid="{00000000-000D-0000-FFFF-FFFF00000000}"/>
  </bookViews>
  <sheets>
    <sheet name="5 класс" sheetId="2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91029"/>
</workbook>
</file>

<file path=xl/calcChain.xml><?xml version="1.0" encoding="utf-8"?>
<calcChain xmlns="http://schemas.openxmlformats.org/spreadsheetml/2006/main">
  <c r="H16" i="15" l="1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H4" i="15"/>
  <c r="I4" i="15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H4" i="14"/>
  <c r="I4" i="14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6" i="10"/>
  <c r="I6" i="10" s="1"/>
  <c r="H5" i="10"/>
  <c r="I5" i="10" s="1"/>
  <c r="H4" i="10"/>
  <c r="I4" i="10" s="1"/>
  <c r="H4" i="2" l="1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</calcChain>
</file>

<file path=xl/sharedStrings.xml><?xml version="1.0" encoding="utf-8"?>
<sst xmlns="http://schemas.openxmlformats.org/spreadsheetml/2006/main" count="411" uniqueCount="106">
  <si>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</si>
  <si>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</si>
  <si>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</si>
  <si>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</si>
  <si>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</si>
  <si>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</si>
  <si>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</si>
  <si>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</si>
  <si>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</si>
  <si>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</si>
  <si>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</si>
  <si>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</si>
  <si>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</si>
  <si>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</si>
  <si>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Тестовый тур</t>
  </si>
  <si>
    <t>Аналитический тур</t>
  </si>
  <si>
    <t>ФИО</t>
  </si>
  <si>
    <t>Аймятова Эльмира Рашидовна</t>
  </si>
  <si>
    <t>Корчемкин Иван Алексеевич</t>
  </si>
  <si>
    <t>Наумова Галина Александровна</t>
  </si>
  <si>
    <t>Валуйский Иван Назарович</t>
  </si>
  <si>
    <t>Коршунов Кирилл Александрович</t>
  </si>
  <si>
    <t>Пичугин Егор Андреевич</t>
  </si>
  <si>
    <t>Попов Александр Максимович</t>
  </si>
  <si>
    <t>Антонюженко Ника Дмитриевна</t>
  </si>
  <si>
    <t>Светличная Елизавета Ивановна</t>
  </si>
  <si>
    <t>Кузьмина Анна Викторовна</t>
  </si>
  <si>
    <t>Корчагин Владислав Владимирович</t>
  </si>
  <si>
    <t>Серов Лев Андреевич</t>
  </si>
  <si>
    <t>Марценюк Мария Андреевна</t>
  </si>
  <si>
    <t>Реймер Тамара Сергеевна</t>
  </si>
  <si>
    <t>Байкова Валерия Николаевна</t>
  </si>
  <si>
    <t>Андрюнина Валерия Викторовна</t>
  </si>
  <si>
    <t>Карпова Ангелина Андреевна</t>
  </si>
  <si>
    <t>8 В</t>
  </si>
  <si>
    <t>8 А</t>
  </si>
  <si>
    <t>8 Б</t>
  </si>
  <si>
    <t>6 Б</t>
  </si>
  <si>
    <t>5 Б</t>
  </si>
  <si>
    <t>Победитель</t>
  </si>
  <si>
    <t>Участник</t>
  </si>
  <si>
    <t>Янина Алина Ильинична</t>
  </si>
  <si>
    <t>9 А</t>
  </si>
  <si>
    <t>Балюк Павел Дмитриевич</t>
  </si>
  <si>
    <t>9 В</t>
  </si>
  <si>
    <t>Сташун Глеб Родионович</t>
  </si>
  <si>
    <t>Подольская Виктория Александровна</t>
  </si>
  <si>
    <t>Матвиенко Ксения Руслановна</t>
  </si>
  <si>
    <t>9 Б</t>
  </si>
  <si>
    <t>Климова Полина Александровна</t>
  </si>
  <si>
    <t>Веснина Валерия Эдуардовна</t>
  </si>
  <si>
    <t>Дринова Екатерина Евгеньевна</t>
  </si>
  <si>
    <t>Горяинов Глеб Владимирович</t>
  </si>
  <si>
    <t>Степанов Артемий Александрович</t>
  </si>
  <si>
    <t>6 А</t>
  </si>
  <si>
    <t>Крупнов Иван Евгеньевич</t>
  </si>
  <si>
    <t>Киреев Владимир Андреевич</t>
  </si>
  <si>
    <t>Семенова Кира Денисовна</t>
  </si>
  <si>
    <t>Сальникова Елизавета Евгеньевна</t>
  </si>
  <si>
    <t>Жвинклис Кристина Константиновна</t>
  </si>
  <si>
    <t>Коляда Николай Валерьевич</t>
  </si>
  <si>
    <t>Зайдуллина Алиса Ниязовна</t>
  </si>
  <si>
    <t>Кваченко Даниэлла Денисовна</t>
  </si>
  <si>
    <t>Рысалиев Даниил Майранбекович</t>
  </si>
  <si>
    <t>Фитерер Матвей Андреевич</t>
  </si>
  <si>
    <t>Короткова Екатерина Андреевна</t>
  </si>
  <si>
    <t>Призер</t>
  </si>
  <si>
    <t>6 В</t>
  </si>
  <si>
    <t>Гасанбегов  Владимир Алексеевич</t>
  </si>
  <si>
    <t>Каримов Павел Сергеевич</t>
  </si>
  <si>
    <t>Рябцова Наталья Антоновна</t>
  </si>
  <si>
    <t>Трокай Сергей Ильич</t>
  </si>
  <si>
    <t>Царьков Максим Борисович</t>
  </si>
  <si>
    <t>Орлов Максим Андреевич</t>
  </si>
  <si>
    <t>Шашкова Ирина Сергеевна</t>
  </si>
  <si>
    <t>7 А</t>
  </si>
  <si>
    <t>Субботин Никита Станиславович</t>
  </si>
  <si>
    <t>Турдукулова Сезим  Жумабаевна</t>
  </si>
  <si>
    <t>Веснин Никита Эдуардович</t>
  </si>
  <si>
    <t>Гизатуллина Аделина Ринатовна</t>
  </si>
  <si>
    <t>Соколова Дарья Андреевна</t>
  </si>
  <si>
    <t>Григорьева Марина Антоновна</t>
  </si>
  <si>
    <t>Щир Виктория  Сергеевна</t>
  </si>
  <si>
    <t>Акиничева Катерина Владиславовна</t>
  </si>
  <si>
    <t>Панасейко Максим Сергеевич</t>
  </si>
  <si>
    <t>Окатова София Алексеевна</t>
  </si>
  <si>
    <t>Лихачев Фаддей Данилович</t>
  </si>
  <si>
    <t>Ершова Екатерина Васильевна</t>
  </si>
  <si>
    <t>7 Б</t>
  </si>
  <si>
    <t>Левочкина Елизавета Максимовна</t>
  </si>
  <si>
    <t>Волынский Егор Андреевич</t>
  </si>
  <si>
    <t>Вдовин Данил Анатольевич</t>
  </si>
  <si>
    <t>5 Г</t>
  </si>
  <si>
    <t>5 В</t>
  </si>
  <si>
    <t>Юрченко Катана Валерьевна</t>
  </si>
  <si>
    <t>Марга Екатерина Игоревна</t>
  </si>
  <si>
    <t>Рычкова Виктория Александровна</t>
  </si>
  <si>
    <t>Рязанцев Глеб Максимович</t>
  </si>
  <si>
    <t>Абышаева Каныкей Абдикаримовна</t>
  </si>
  <si>
    <t>Ткачев Михаил Сергеевич</t>
  </si>
  <si>
    <t>5Г</t>
  </si>
  <si>
    <t>Бартеев Алексей Евгеньевич</t>
  </si>
  <si>
    <t>Лихачев Гордей Данилович</t>
  </si>
  <si>
    <t>МОУ "СОШ № 39 им. Г.А.Чернова" г. Воркуты</t>
  </si>
  <si>
    <t>Итоговые результаты школьного этапа всероссийской олимпиады 2023 года по географии</t>
  </si>
  <si>
    <t>7 А+C14:MC14:G66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</si>
</sst>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2" xfId="0" applyNumberFormat="1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view="pageBreakPreview" zoomScale="60" zoomScaleNormal="90" workbookViewId="0">
      <selection activeCell="A32" sqref="A32"/>
    </sheetView>
  </sheetViews>
  <sheetFormatPr defaultRowHeight="15" x14ac:dyDescent="0.25"/>
  <cols>
    <col min="1" max="1" width="50.7109375" customWidth="1"/>
    <col min="2" max="2" width="8.42578125" bestFit="1" customWidth="1"/>
    <col min="4" max="4" width="50.7109375" customWidth="1"/>
    <col min="5" max="5" width="37.42578125" customWidth="1"/>
    <col min="6" max="6" width="25.28515625" customWidth="1"/>
    <col min="7" max="7" width="29.85546875" customWidth="1"/>
    <col min="10" max="10" width="12.85546875" bestFit="1" customWidth="1"/>
  </cols>
  <sheetData>
    <row r="1" spans="1:10" ht="22.5" x14ac:dyDescent="0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2" t="s">
        <v>7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 x14ac:dyDescent="0.25">
      <c r="A4" s="16" t="s">
        <v>89</v>
      </c>
      <c r="B4" s="17">
        <v>3</v>
      </c>
      <c r="C4" s="18" t="s">
        <v>100</v>
      </c>
      <c r="D4" s="18" t="s">
        <v>103</v>
      </c>
      <c r="E4" s="19" t="s">
        <v>19</v>
      </c>
      <c r="F4" s="14">
        <v>9</v>
      </c>
      <c r="G4" s="14">
        <v>8</v>
      </c>
      <c r="H4" s="8">
        <f t="shared" ref="H4:H14" si="0">SUM(F4:G4)</f>
        <v>17</v>
      </c>
      <c r="I4" s="9">
        <f t="shared" ref="I4:I14" si="1">H4/32</f>
        <v>0.53125</v>
      </c>
      <c r="J4" s="10" t="s">
        <v>39</v>
      </c>
    </row>
    <row r="5" spans="1:10" ht="15" customHeight="1" x14ac:dyDescent="0.25">
      <c r="A5" s="11" t="s">
        <v>90</v>
      </c>
      <c r="B5" s="12">
        <v>27</v>
      </c>
      <c r="C5" s="12" t="s">
        <v>93</v>
      </c>
      <c r="D5" s="18" t="s">
        <v>103</v>
      </c>
      <c r="E5" s="19" t="s">
        <v>19</v>
      </c>
      <c r="F5" s="14">
        <v>7</v>
      </c>
      <c r="G5" s="14">
        <v>10</v>
      </c>
      <c r="H5" s="8">
        <f t="shared" si="0"/>
        <v>17</v>
      </c>
      <c r="I5" s="9">
        <f t="shared" si="1"/>
        <v>0.53125</v>
      </c>
      <c r="J5" s="10" t="s">
        <v>39</v>
      </c>
    </row>
    <row r="6" spans="1:10" ht="15" customHeight="1" x14ac:dyDescent="0.25">
      <c r="A6" s="15" t="s">
        <v>91</v>
      </c>
      <c r="B6" s="5">
        <v>12</v>
      </c>
      <c r="C6" s="6" t="s">
        <v>38</v>
      </c>
      <c r="D6" s="18" t="s">
        <v>103</v>
      </c>
      <c r="E6" s="19" t="s">
        <v>19</v>
      </c>
      <c r="F6" s="7">
        <v>7</v>
      </c>
      <c r="G6" s="7">
        <v>9</v>
      </c>
      <c r="H6" s="8">
        <f t="shared" si="0"/>
        <v>16</v>
      </c>
      <c r="I6" s="9">
        <f t="shared" si="1"/>
        <v>0.5</v>
      </c>
      <c r="J6" s="10" t="s">
        <v>66</v>
      </c>
    </row>
    <row r="7" spans="1:10" ht="15" customHeight="1" x14ac:dyDescent="0.25">
      <c r="A7" s="20" t="s">
        <v>94</v>
      </c>
      <c r="B7" s="5">
        <v>17</v>
      </c>
      <c r="C7" s="6" t="s">
        <v>38</v>
      </c>
      <c r="D7" s="18" t="s">
        <v>103</v>
      </c>
      <c r="E7" s="19" t="s">
        <v>19</v>
      </c>
      <c r="F7" s="7">
        <v>10</v>
      </c>
      <c r="G7" s="7">
        <v>6</v>
      </c>
      <c r="H7" s="8">
        <f t="shared" si="0"/>
        <v>16</v>
      </c>
      <c r="I7" s="9">
        <f t="shared" si="1"/>
        <v>0.5</v>
      </c>
      <c r="J7" s="10" t="s">
        <v>66</v>
      </c>
    </row>
    <row r="8" spans="1:10" ht="15" customHeight="1" x14ac:dyDescent="0.25">
      <c r="A8" s="20" t="s">
        <v>101</v>
      </c>
      <c r="B8" s="12">
        <v>7</v>
      </c>
      <c r="C8" s="12" t="s">
        <v>38</v>
      </c>
      <c r="D8" s="18" t="s">
        <v>103</v>
      </c>
      <c r="E8" s="19" t="s">
        <v>19</v>
      </c>
      <c r="F8" s="14">
        <v>5</v>
      </c>
      <c r="G8" s="14">
        <v>9</v>
      </c>
      <c r="H8" s="8">
        <f t="shared" si="0"/>
        <v>14</v>
      </c>
      <c r="I8" s="9">
        <f t="shared" si="1"/>
        <v>0.4375</v>
      </c>
      <c r="J8" s="10" t="s">
        <v>40</v>
      </c>
    </row>
    <row r="9" spans="1:10" ht="15" customHeight="1" x14ac:dyDescent="0.25">
      <c r="A9" s="11" t="s">
        <v>95</v>
      </c>
      <c r="B9" s="12">
        <v>22</v>
      </c>
      <c r="C9" s="12" t="s">
        <v>38</v>
      </c>
      <c r="D9" s="18" t="s">
        <v>103</v>
      </c>
      <c r="E9" s="19" t="s">
        <v>19</v>
      </c>
      <c r="F9" s="14">
        <v>8</v>
      </c>
      <c r="G9" s="14">
        <v>5</v>
      </c>
      <c r="H9" s="8">
        <f t="shared" si="0"/>
        <v>13</v>
      </c>
      <c r="I9" s="9">
        <f t="shared" si="1"/>
        <v>0.40625</v>
      </c>
      <c r="J9" s="10" t="s">
        <v>40</v>
      </c>
    </row>
    <row r="10" spans="1:10" ht="15" customHeight="1" x14ac:dyDescent="0.25">
      <c r="A10" s="11" t="s">
        <v>96</v>
      </c>
      <c r="B10" s="12">
        <v>6</v>
      </c>
      <c r="C10" s="12" t="s">
        <v>92</v>
      </c>
      <c r="D10" s="18" t="s">
        <v>103</v>
      </c>
      <c r="E10" s="19" t="s">
        <v>19</v>
      </c>
      <c r="F10" s="14">
        <v>6</v>
      </c>
      <c r="G10" s="14">
        <v>5</v>
      </c>
      <c r="H10" s="8">
        <f t="shared" si="0"/>
        <v>11</v>
      </c>
      <c r="I10" s="9">
        <f t="shared" si="1"/>
        <v>0.34375</v>
      </c>
      <c r="J10" s="10" t="s">
        <v>40</v>
      </c>
    </row>
    <row r="11" spans="1:10" ht="15" customHeight="1" x14ac:dyDescent="0.25">
      <c r="A11" s="16" t="s">
        <v>97</v>
      </c>
      <c r="B11" s="12">
        <v>7</v>
      </c>
      <c r="C11" s="12" t="s">
        <v>92</v>
      </c>
      <c r="D11" s="18" t="s">
        <v>103</v>
      </c>
      <c r="E11" s="19" t="s">
        <v>19</v>
      </c>
      <c r="F11" s="14">
        <v>4</v>
      </c>
      <c r="G11" s="14">
        <v>2</v>
      </c>
      <c r="H11" s="8">
        <f t="shared" si="0"/>
        <v>6</v>
      </c>
      <c r="I11" s="9">
        <f t="shared" si="1"/>
        <v>0.1875</v>
      </c>
      <c r="J11" s="10" t="s">
        <v>40</v>
      </c>
    </row>
    <row r="12" spans="1:10" ht="15" customHeight="1" x14ac:dyDescent="0.25">
      <c r="A12" s="16" t="s">
        <v>98</v>
      </c>
      <c r="B12" s="5">
        <v>8</v>
      </c>
      <c r="C12" s="6" t="s">
        <v>92</v>
      </c>
      <c r="D12" s="18" t="s">
        <v>103</v>
      </c>
      <c r="E12" s="19" t="s">
        <v>19</v>
      </c>
      <c r="F12" s="7">
        <v>3</v>
      </c>
      <c r="G12" s="7">
        <v>2</v>
      </c>
      <c r="H12" s="8">
        <f t="shared" si="0"/>
        <v>5</v>
      </c>
      <c r="I12" s="9">
        <f t="shared" si="1"/>
        <v>0.15625</v>
      </c>
      <c r="J12" s="10" t="s">
        <v>40</v>
      </c>
    </row>
    <row r="13" spans="1:10" ht="15" customHeight="1" x14ac:dyDescent="0.25">
      <c r="A13" s="16" t="s">
        <v>99</v>
      </c>
      <c r="B13" s="12">
        <v>14</v>
      </c>
      <c r="C13" s="12" t="s">
        <v>92</v>
      </c>
      <c r="D13" s="18" t="s">
        <v>103</v>
      </c>
      <c r="E13" s="19" t="s">
        <v>19</v>
      </c>
      <c r="F13" s="14">
        <v>3</v>
      </c>
      <c r="G13" s="14">
        <v>2</v>
      </c>
      <c r="H13" s="8">
        <f t="shared" si="0"/>
        <v>5</v>
      </c>
      <c r="I13" s="9">
        <f t="shared" si="1"/>
        <v>0.15625</v>
      </c>
      <c r="J13" s="10" t="s">
        <v>40</v>
      </c>
    </row>
    <row r="14" spans="1:10" ht="15" customHeight="1" x14ac:dyDescent="0.25">
      <c r="A14" s="16"/>
      <c r="B14" s="17"/>
      <c r="C14" s="18"/>
      <c r="D14" s="18"/>
      <c r="E14" s="19"/>
      <c r="F14" s="14"/>
      <c r="G14" s="14"/>
      <c r="H14" s="8">
        <f t="shared" si="0"/>
        <v>0</v>
      </c>
      <c r="I14" s="9">
        <f t="shared" si="1"/>
        <v>0</v>
      </c>
      <c r="J14" s="10"/>
    </row>
  </sheetData>
  <mergeCells count="2">
    <mergeCell ref="A1:J1"/>
    <mergeCell ref="A3:J3"/>
  </mergeCells>
  <pageMargins left="0.7" right="0.7" top="0.75" bottom="0.75" header="0.3" footer="0.3"/>
  <pageSetup paperSize="9" scale="70" orientation="portrait" r:id="rId1"/>
  <colBreaks count="1" manualBreakCount="1">
    <brk id="4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view="pageBreakPreview" zoomScale="60" zoomScaleNormal="90" workbookViewId="0">
      <selection sqref="A1:J1"/>
    </sheetView>
  </sheetViews>
  <sheetFormatPr defaultRowHeight="15" x14ac:dyDescent="0.25"/>
  <cols>
    <col min="1" max="1" width="42.5703125" customWidth="1"/>
    <col min="2" max="2" width="8.42578125" bestFit="1" customWidth="1"/>
    <col min="4" max="4" width="49.28515625" customWidth="1"/>
    <col min="5" max="5" width="32.85546875" customWidth="1"/>
    <col min="6" max="6" width="29.7109375" customWidth="1"/>
    <col min="7" max="7" width="31.5703125" customWidth="1"/>
    <col min="10" max="10" width="12.85546875" bestFit="1" customWidth="1"/>
  </cols>
  <sheetData>
    <row r="1" spans="1:10" ht="22.5" x14ac:dyDescent="0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2" t="s">
        <v>8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 x14ac:dyDescent="0.25">
      <c r="A4" s="15" t="s">
        <v>53</v>
      </c>
      <c r="B4" s="5">
        <v>12</v>
      </c>
      <c r="C4" s="6" t="s">
        <v>54</v>
      </c>
      <c r="D4" s="18" t="s">
        <v>103</v>
      </c>
      <c r="E4" s="19" t="s">
        <v>19</v>
      </c>
      <c r="F4" s="7">
        <v>5</v>
      </c>
      <c r="G4" s="7">
        <v>16</v>
      </c>
      <c r="H4" s="8">
        <f t="shared" ref="H4:H16" si="0">SUM(F4:G4)</f>
        <v>21</v>
      </c>
      <c r="I4" s="9">
        <f t="shared" ref="I4:I16" si="1">H4/35</f>
        <v>0.6</v>
      </c>
      <c r="J4" s="10" t="s">
        <v>39</v>
      </c>
    </row>
    <row r="5" spans="1:10" ht="15" customHeight="1" x14ac:dyDescent="0.25">
      <c r="A5" s="20" t="s">
        <v>55</v>
      </c>
      <c r="B5" s="12">
        <v>13</v>
      </c>
      <c r="C5" s="12" t="s">
        <v>37</v>
      </c>
      <c r="D5" s="18" t="s">
        <v>103</v>
      </c>
      <c r="E5" s="19" t="s">
        <v>19</v>
      </c>
      <c r="F5" s="14">
        <v>10</v>
      </c>
      <c r="G5" s="14">
        <v>11</v>
      </c>
      <c r="H5" s="8">
        <f t="shared" si="0"/>
        <v>21</v>
      </c>
      <c r="I5" s="9">
        <f t="shared" si="1"/>
        <v>0.6</v>
      </c>
      <c r="J5" s="10" t="s">
        <v>39</v>
      </c>
    </row>
    <row r="6" spans="1:10" ht="15" customHeight="1" x14ac:dyDescent="0.25">
      <c r="A6" s="20" t="s">
        <v>56</v>
      </c>
      <c r="B6" s="5">
        <v>14</v>
      </c>
      <c r="C6" s="6" t="s">
        <v>54</v>
      </c>
      <c r="D6" s="18" t="s">
        <v>103</v>
      </c>
      <c r="E6" s="19" t="s">
        <v>19</v>
      </c>
      <c r="F6" s="7">
        <v>9</v>
      </c>
      <c r="G6" s="7">
        <v>11</v>
      </c>
      <c r="H6" s="8">
        <f t="shared" si="0"/>
        <v>20</v>
      </c>
      <c r="I6" s="9">
        <f t="shared" si="1"/>
        <v>0.5714285714285714</v>
      </c>
      <c r="J6" s="10" t="s">
        <v>66</v>
      </c>
    </row>
    <row r="7" spans="1:10" ht="15" customHeight="1" x14ac:dyDescent="0.25">
      <c r="A7" s="11" t="s">
        <v>57</v>
      </c>
      <c r="B7" s="5">
        <v>15</v>
      </c>
      <c r="C7" s="6" t="s">
        <v>54</v>
      </c>
      <c r="D7" s="18" t="s">
        <v>103</v>
      </c>
      <c r="E7" s="19" t="s">
        <v>19</v>
      </c>
      <c r="F7" s="7">
        <v>10</v>
      </c>
      <c r="G7" s="7">
        <v>8</v>
      </c>
      <c r="H7" s="8">
        <f t="shared" si="0"/>
        <v>18</v>
      </c>
      <c r="I7" s="9">
        <f t="shared" si="1"/>
        <v>0.51428571428571423</v>
      </c>
      <c r="J7" s="10" t="s">
        <v>66</v>
      </c>
    </row>
    <row r="8" spans="1:10" ht="15" customHeight="1" x14ac:dyDescent="0.25">
      <c r="A8" s="11" t="s">
        <v>58</v>
      </c>
      <c r="B8" s="12">
        <v>16</v>
      </c>
      <c r="C8" s="12" t="s">
        <v>54</v>
      </c>
      <c r="D8" s="18" t="s">
        <v>103</v>
      </c>
      <c r="E8" s="19" t="s">
        <v>19</v>
      </c>
      <c r="F8" s="14">
        <v>7</v>
      </c>
      <c r="G8" s="14">
        <v>9</v>
      </c>
      <c r="H8" s="8">
        <f t="shared" si="0"/>
        <v>16</v>
      </c>
      <c r="I8" s="9">
        <f t="shared" si="1"/>
        <v>0.45714285714285713</v>
      </c>
      <c r="J8" s="10" t="s">
        <v>40</v>
      </c>
    </row>
    <row r="9" spans="1:10" ht="15" customHeight="1" x14ac:dyDescent="0.25">
      <c r="A9" s="16" t="s">
        <v>59</v>
      </c>
      <c r="B9" s="12">
        <v>17</v>
      </c>
      <c r="C9" s="12" t="s">
        <v>54</v>
      </c>
      <c r="D9" s="18" t="s">
        <v>103</v>
      </c>
      <c r="E9" s="19" t="s">
        <v>19</v>
      </c>
      <c r="F9" s="14">
        <v>7</v>
      </c>
      <c r="G9" s="14">
        <v>8</v>
      </c>
      <c r="H9" s="8">
        <f t="shared" si="0"/>
        <v>15</v>
      </c>
      <c r="I9" s="9">
        <f t="shared" si="1"/>
        <v>0.42857142857142855</v>
      </c>
      <c r="J9" s="10" t="s">
        <v>40</v>
      </c>
    </row>
    <row r="10" spans="1:10" ht="15" customHeight="1" x14ac:dyDescent="0.25">
      <c r="A10" s="16" t="s">
        <v>60</v>
      </c>
      <c r="B10" s="12">
        <v>19</v>
      </c>
      <c r="C10" s="12" t="s">
        <v>37</v>
      </c>
      <c r="D10" s="18" t="s">
        <v>103</v>
      </c>
      <c r="E10" s="19" t="s">
        <v>19</v>
      </c>
      <c r="F10" s="14">
        <v>4</v>
      </c>
      <c r="G10" s="14">
        <v>10</v>
      </c>
      <c r="H10" s="8">
        <f t="shared" si="0"/>
        <v>14</v>
      </c>
      <c r="I10" s="9">
        <f t="shared" si="1"/>
        <v>0.4</v>
      </c>
      <c r="J10" s="10" t="s">
        <v>40</v>
      </c>
    </row>
    <row r="11" spans="1:10" ht="15" customHeight="1" x14ac:dyDescent="0.25">
      <c r="A11" s="16" t="s">
        <v>61</v>
      </c>
      <c r="B11" s="12">
        <v>18</v>
      </c>
      <c r="C11" s="12" t="s">
        <v>54</v>
      </c>
      <c r="D11" s="18" t="s">
        <v>103</v>
      </c>
      <c r="E11" s="19" t="s">
        <v>19</v>
      </c>
      <c r="F11" s="14">
        <v>8</v>
      </c>
      <c r="G11" s="14">
        <v>4</v>
      </c>
      <c r="H11" s="8">
        <f t="shared" si="0"/>
        <v>12</v>
      </c>
      <c r="I11" s="9">
        <f t="shared" si="1"/>
        <v>0.34285714285714286</v>
      </c>
      <c r="J11" s="10" t="s">
        <v>40</v>
      </c>
    </row>
    <row r="12" spans="1:10" ht="15" customHeight="1" x14ac:dyDescent="0.25">
      <c r="A12" s="16" t="s">
        <v>62</v>
      </c>
      <c r="B12" s="5">
        <v>20</v>
      </c>
      <c r="C12" s="6" t="s">
        <v>54</v>
      </c>
      <c r="D12" s="18" t="s">
        <v>103</v>
      </c>
      <c r="E12" s="19" t="s">
        <v>19</v>
      </c>
      <c r="F12" s="7">
        <v>7</v>
      </c>
      <c r="G12" s="7">
        <v>5</v>
      </c>
      <c r="H12" s="8">
        <f t="shared" si="0"/>
        <v>12</v>
      </c>
      <c r="I12" s="9">
        <f t="shared" si="1"/>
        <v>0.34285714285714286</v>
      </c>
      <c r="J12" s="10" t="s">
        <v>40</v>
      </c>
    </row>
    <row r="13" spans="1:10" ht="15" customHeight="1" x14ac:dyDescent="0.25">
      <c r="A13" s="16" t="s">
        <v>63</v>
      </c>
      <c r="B13" s="12">
        <v>19</v>
      </c>
      <c r="C13" s="12" t="s">
        <v>67</v>
      </c>
      <c r="D13" s="18" t="s">
        <v>103</v>
      </c>
      <c r="E13" s="19" t="s">
        <v>19</v>
      </c>
      <c r="F13" s="14">
        <v>4</v>
      </c>
      <c r="G13" s="14">
        <v>6</v>
      </c>
      <c r="H13" s="8">
        <f t="shared" si="0"/>
        <v>10</v>
      </c>
      <c r="I13" s="9">
        <f t="shared" si="1"/>
        <v>0.2857142857142857</v>
      </c>
      <c r="J13" s="10" t="s">
        <v>40</v>
      </c>
    </row>
    <row r="14" spans="1:10" ht="15" customHeight="1" x14ac:dyDescent="0.25">
      <c r="A14" s="16" t="s">
        <v>64</v>
      </c>
      <c r="B14" s="12">
        <v>21</v>
      </c>
      <c r="C14" s="12" t="s">
        <v>37</v>
      </c>
      <c r="D14" s="18" t="s">
        <v>103</v>
      </c>
      <c r="E14" s="19" t="s">
        <v>19</v>
      </c>
      <c r="F14" s="14">
        <v>4</v>
      </c>
      <c r="G14" s="14">
        <v>6</v>
      </c>
      <c r="H14" s="8">
        <f t="shared" si="0"/>
        <v>10</v>
      </c>
      <c r="I14" s="9">
        <f t="shared" si="1"/>
        <v>0.2857142857142857</v>
      </c>
      <c r="J14" s="10" t="s">
        <v>40</v>
      </c>
    </row>
    <row r="15" spans="1:10" ht="15" customHeight="1" x14ac:dyDescent="0.25">
      <c r="A15" s="16" t="s">
        <v>65</v>
      </c>
      <c r="B15" s="17">
        <v>12</v>
      </c>
      <c r="C15" s="18" t="s">
        <v>67</v>
      </c>
      <c r="D15" s="18" t="s">
        <v>103</v>
      </c>
      <c r="E15" s="19" t="s">
        <v>19</v>
      </c>
      <c r="F15" s="14">
        <v>6</v>
      </c>
      <c r="G15" s="14">
        <v>3</v>
      </c>
      <c r="H15" s="8">
        <f t="shared" si="0"/>
        <v>9</v>
      </c>
      <c r="I15" s="9">
        <f t="shared" si="1"/>
        <v>0.25714285714285712</v>
      </c>
      <c r="J15" s="10" t="s">
        <v>40</v>
      </c>
    </row>
    <row r="16" spans="1:10" ht="15" customHeight="1" x14ac:dyDescent="0.25">
      <c r="A16" s="16"/>
      <c r="B16" s="17"/>
      <c r="C16" s="18"/>
      <c r="D16" s="18"/>
      <c r="E16" s="19"/>
      <c r="F16" s="14"/>
      <c r="G16" s="14"/>
      <c r="H16" s="8">
        <f t="shared" si="0"/>
        <v>0</v>
      </c>
      <c r="I16" s="9">
        <f t="shared" si="1"/>
        <v>0</v>
      </c>
      <c r="J16" s="10"/>
    </row>
  </sheetData>
  <mergeCells count="2">
    <mergeCell ref="A1:J1"/>
    <mergeCell ref="A3:J3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="90" zoomScaleNormal="90" workbookViewId="0">
      <selection activeCell="E30" sqref="E30"/>
    </sheetView>
  </sheetViews>
  <sheetFormatPr defaultRowHeight="15" x14ac:dyDescent="0.25"/>
  <cols>
    <col min="1" max="1" width="40" customWidth="1"/>
    <col min="2" max="2" width="8.42578125" bestFit="1" customWidth="1"/>
    <col min="4" max="4" width="48.140625" customWidth="1"/>
    <col min="5" max="5" width="35" customWidth="1"/>
    <col min="6" max="6" width="30.140625" customWidth="1"/>
    <col min="7" max="7" width="34.7109375" customWidth="1"/>
    <col min="10" max="10" width="12.85546875" bestFit="1" customWidth="1"/>
  </cols>
  <sheetData>
    <row r="1" spans="1:10" ht="22.5" x14ac:dyDescent="0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 x14ac:dyDescent="0.25">
      <c r="A4" s="20" t="s">
        <v>74</v>
      </c>
      <c r="B4" s="5">
        <v>13</v>
      </c>
      <c r="C4" s="6" t="s">
        <v>75</v>
      </c>
      <c r="D4" s="18" t="s">
        <v>103</v>
      </c>
      <c r="E4" s="19" t="s">
        <v>19</v>
      </c>
      <c r="F4" s="7">
        <v>10</v>
      </c>
      <c r="G4" s="7">
        <v>16</v>
      </c>
      <c r="H4" s="8">
        <f t="shared" ref="H4:H18" si="0">SUM(F4:G4)</f>
        <v>26</v>
      </c>
      <c r="I4" s="9">
        <f t="shared" ref="I4:I18" si="1">H4/48</f>
        <v>0.54166666666666663</v>
      </c>
      <c r="J4" s="10" t="s">
        <v>39</v>
      </c>
    </row>
    <row r="5" spans="1:10" ht="15" customHeight="1" x14ac:dyDescent="0.25">
      <c r="A5" s="11" t="s">
        <v>76</v>
      </c>
      <c r="B5" s="12">
        <v>6</v>
      </c>
      <c r="C5" s="12" t="s">
        <v>88</v>
      </c>
      <c r="D5" s="18" t="s">
        <v>103</v>
      </c>
      <c r="E5" s="19" t="s">
        <v>19</v>
      </c>
      <c r="F5" s="14">
        <v>9</v>
      </c>
      <c r="G5" s="14">
        <v>16</v>
      </c>
      <c r="H5" s="8">
        <f t="shared" si="0"/>
        <v>25</v>
      </c>
      <c r="I5" s="9">
        <f t="shared" si="1"/>
        <v>0.52083333333333337</v>
      </c>
      <c r="J5" s="10" t="s">
        <v>66</v>
      </c>
    </row>
    <row r="6" spans="1:10" ht="15" customHeight="1" x14ac:dyDescent="0.25">
      <c r="A6" s="11" t="s">
        <v>77</v>
      </c>
      <c r="B6" s="5">
        <v>9</v>
      </c>
      <c r="C6" s="6" t="s">
        <v>88</v>
      </c>
      <c r="D6" s="18" t="s">
        <v>103</v>
      </c>
      <c r="E6" s="19" t="s">
        <v>19</v>
      </c>
      <c r="F6" s="7">
        <v>8</v>
      </c>
      <c r="G6" s="7">
        <v>16</v>
      </c>
      <c r="H6" s="8">
        <f t="shared" si="0"/>
        <v>24</v>
      </c>
      <c r="I6" s="9">
        <f t="shared" si="1"/>
        <v>0.5</v>
      </c>
      <c r="J6" s="10" t="s">
        <v>66</v>
      </c>
    </row>
    <row r="7" spans="1:10" ht="15" customHeight="1" x14ac:dyDescent="0.25">
      <c r="A7" s="16" t="s">
        <v>78</v>
      </c>
      <c r="B7" s="5">
        <v>10</v>
      </c>
      <c r="C7" s="6" t="s">
        <v>88</v>
      </c>
      <c r="D7" s="18" t="s">
        <v>103</v>
      </c>
      <c r="E7" s="19" t="s">
        <v>19</v>
      </c>
      <c r="F7" s="7">
        <v>7</v>
      </c>
      <c r="G7" s="7">
        <v>17</v>
      </c>
      <c r="H7" s="8">
        <f t="shared" si="0"/>
        <v>24</v>
      </c>
      <c r="I7" s="9">
        <f t="shared" si="1"/>
        <v>0.5</v>
      </c>
      <c r="J7" s="10" t="s">
        <v>66</v>
      </c>
    </row>
    <row r="8" spans="1:10" ht="15" customHeight="1" x14ac:dyDescent="0.25">
      <c r="A8" s="16" t="s">
        <v>79</v>
      </c>
      <c r="B8" s="12">
        <v>16</v>
      </c>
      <c r="C8" s="12" t="s">
        <v>88</v>
      </c>
      <c r="D8" s="18" t="s">
        <v>103</v>
      </c>
      <c r="E8" s="19" t="s">
        <v>19</v>
      </c>
      <c r="F8" s="14">
        <v>9</v>
      </c>
      <c r="G8" s="14">
        <v>13</v>
      </c>
      <c r="H8" s="8">
        <f t="shared" si="0"/>
        <v>22</v>
      </c>
      <c r="I8" s="9">
        <f t="shared" si="1"/>
        <v>0.45833333333333331</v>
      </c>
      <c r="J8" s="10" t="s">
        <v>40</v>
      </c>
    </row>
    <row r="9" spans="1:10" ht="15" customHeight="1" x14ac:dyDescent="0.25">
      <c r="A9" s="16" t="s">
        <v>80</v>
      </c>
      <c r="B9" s="12">
        <v>9</v>
      </c>
      <c r="C9" s="12" t="s">
        <v>75</v>
      </c>
      <c r="D9" s="18" t="s">
        <v>103</v>
      </c>
      <c r="E9" s="19" t="s">
        <v>19</v>
      </c>
      <c r="F9" s="14">
        <v>9</v>
      </c>
      <c r="G9" s="14">
        <v>13</v>
      </c>
      <c r="H9" s="8">
        <f t="shared" si="0"/>
        <v>22</v>
      </c>
      <c r="I9" s="9">
        <f t="shared" si="1"/>
        <v>0.45833333333333331</v>
      </c>
      <c r="J9" s="10" t="s">
        <v>40</v>
      </c>
    </row>
    <row r="10" spans="1:10" ht="15" customHeight="1" x14ac:dyDescent="0.25">
      <c r="A10" s="16" t="s">
        <v>81</v>
      </c>
      <c r="B10" s="12">
        <v>15</v>
      </c>
      <c r="C10" s="12" t="s">
        <v>88</v>
      </c>
      <c r="D10" s="18" t="s">
        <v>103</v>
      </c>
      <c r="E10" s="19" t="s">
        <v>19</v>
      </c>
      <c r="F10" s="14">
        <v>8</v>
      </c>
      <c r="G10" s="14">
        <v>14</v>
      </c>
      <c r="H10" s="8">
        <f t="shared" si="0"/>
        <v>22</v>
      </c>
      <c r="I10" s="9">
        <f t="shared" si="1"/>
        <v>0.45833333333333331</v>
      </c>
      <c r="J10" s="10" t="s">
        <v>40</v>
      </c>
    </row>
    <row r="11" spans="1:10" ht="15" customHeight="1" x14ac:dyDescent="0.25">
      <c r="A11" s="16" t="s">
        <v>82</v>
      </c>
      <c r="B11" s="12">
        <v>2</v>
      </c>
      <c r="C11" s="12" t="s">
        <v>75</v>
      </c>
      <c r="D11" s="18" t="s">
        <v>103</v>
      </c>
      <c r="E11" s="19" t="s">
        <v>19</v>
      </c>
      <c r="F11" s="14">
        <v>7</v>
      </c>
      <c r="G11" s="14">
        <v>13</v>
      </c>
      <c r="H11" s="8">
        <f t="shared" si="0"/>
        <v>20</v>
      </c>
      <c r="I11" s="9">
        <f t="shared" si="1"/>
        <v>0.41666666666666669</v>
      </c>
      <c r="J11" s="10" t="s">
        <v>40</v>
      </c>
    </row>
    <row r="12" spans="1:10" ht="15" customHeight="1" x14ac:dyDescent="0.25">
      <c r="A12" s="16" t="s">
        <v>83</v>
      </c>
      <c r="B12" s="5">
        <v>10</v>
      </c>
      <c r="C12" s="6" t="s">
        <v>75</v>
      </c>
      <c r="D12" s="18" t="s">
        <v>103</v>
      </c>
      <c r="E12" s="19" t="s">
        <v>19</v>
      </c>
      <c r="F12" s="7">
        <v>5</v>
      </c>
      <c r="G12" s="7">
        <v>12</v>
      </c>
      <c r="H12" s="8">
        <f t="shared" si="0"/>
        <v>17</v>
      </c>
      <c r="I12" s="9">
        <f t="shared" si="1"/>
        <v>0.35416666666666669</v>
      </c>
      <c r="J12" s="10" t="s">
        <v>40</v>
      </c>
    </row>
    <row r="13" spans="1:10" ht="15" customHeight="1" x14ac:dyDescent="0.25">
      <c r="A13" s="16" t="s">
        <v>84</v>
      </c>
      <c r="B13" s="12">
        <v>5</v>
      </c>
      <c r="C13" s="12" t="s">
        <v>88</v>
      </c>
      <c r="D13" s="18" t="s">
        <v>103</v>
      </c>
      <c r="E13" s="19" t="s">
        <v>19</v>
      </c>
      <c r="F13" s="14">
        <v>6</v>
      </c>
      <c r="G13" s="14">
        <v>9</v>
      </c>
      <c r="H13" s="8">
        <f t="shared" si="0"/>
        <v>15</v>
      </c>
      <c r="I13" s="9">
        <f t="shared" si="1"/>
        <v>0.3125</v>
      </c>
      <c r="J13" s="10" t="s">
        <v>40</v>
      </c>
    </row>
    <row r="14" spans="1:10" ht="15" customHeight="1" x14ac:dyDescent="0.25">
      <c r="A14" s="16" t="s">
        <v>85</v>
      </c>
      <c r="B14" s="12">
        <v>11</v>
      </c>
      <c r="C14" s="12" t="s">
        <v>105</v>
      </c>
      <c r="D14" s="18" t="s">
        <v>103</v>
      </c>
      <c r="E14" s="19" t="s">
        <v>19</v>
      </c>
      <c r="F14" s="14">
        <v>6</v>
      </c>
      <c r="G14" s="14">
        <v>9</v>
      </c>
      <c r="H14" s="8">
        <f t="shared" si="0"/>
        <v>15</v>
      </c>
      <c r="I14" s="9">
        <f t="shared" si="1"/>
        <v>0.3125</v>
      </c>
      <c r="J14" s="10" t="s">
        <v>40</v>
      </c>
    </row>
    <row r="15" spans="1:10" ht="15" customHeight="1" x14ac:dyDescent="0.25">
      <c r="A15" s="16" t="s">
        <v>86</v>
      </c>
      <c r="B15" s="17">
        <v>15</v>
      </c>
      <c r="C15" s="18" t="s">
        <v>75</v>
      </c>
      <c r="D15" s="18" t="s">
        <v>103</v>
      </c>
      <c r="E15" s="19" t="s">
        <v>19</v>
      </c>
      <c r="F15" s="14">
        <v>4</v>
      </c>
      <c r="G15" s="14">
        <v>10</v>
      </c>
      <c r="H15" s="8">
        <f t="shared" si="0"/>
        <v>14</v>
      </c>
      <c r="I15" s="9">
        <f t="shared" si="1"/>
        <v>0.29166666666666669</v>
      </c>
      <c r="J15" s="10" t="s">
        <v>40</v>
      </c>
    </row>
    <row r="16" spans="1:10" ht="15" customHeight="1" x14ac:dyDescent="0.25">
      <c r="A16" s="16" t="s">
        <v>102</v>
      </c>
      <c r="B16" s="12">
        <v>11</v>
      </c>
      <c r="C16" s="12" t="s">
        <v>75</v>
      </c>
      <c r="D16" s="18" t="s">
        <v>103</v>
      </c>
      <c r="E16" s="19" t="s">
        <v>19</v>
      </c>
      <c r="F16" s="14">
        <v>4</v>
      </c>
      <c r="G16" s="14">
        <v>6</v>
      </c>
      <c r="H16" s="8">
        <f t="shared" si="0"/>
        <v>10</v>
      </c>
      <c r="I16" s="9">
        <f t="shared" si="1"/>
        <v>0.20833333333333334</v>
      </c>
      <c r="J16" s="10" t="s">
        <v>40</v>
      </c>
    </row>
    <row r="17" spans="1:10" ht="15" customHeight="1" x14ac:dyDescent="0.25">
      <c r="A17" s="16" t="s">
        <v>87</v>
      </c>
      <c r="B17" s="12">
        <v>1</v>
      </c>
      <c r="C17" s="12" t="s">
        <v>75</v>
      </c>
      <c r="D17" s="18" t="s">
        <v>103</v>
      </c>
      <c r="E17" s="19" t="s">
        <v>19</v>
      </c>
      <c r="F17" s="14">
        <v>6</v>
      </c>
      <c r="G17" s="14">
        <v>2</v>
      </c>
      <c r="H17" s="8">
        <f t="shared" si="0"/>
        <v>8</v>
      </c>
      <c r="I17" s="9">
        <f t="shared" si="1"/>
        <v>0.16666666666666666</v>
      </c>
      <c r="J17" s="10" t="s">
        <v>40</v>
      </c>
    </row>
    <row r="18" spans="1:10" ht="15" customHeight="1" x14ac:dyDescent="0.25">
      <c r="A18" s="16"/>
      <c r="B18" s="17"/>
      <c r="C18" s="18"/>
      <c r="D18" s="18"/>
      <c r="E18" s="19"/>
      <c r="F18" s="14"/>
      <c r="G18" s="14"/>
      <c r="H18" s="8">
        <f t="shared" si="0"/>
        <v>0</v>
      </c>
      <c r="I18" s="9">
        <f t="shared" si="1"/>
        <v>0</v>
      </c>
      <c r="J18" s="10"/>
    </row>
  </sheetData>
  <mergeCells count="2">
    <mergeCell ref="A1:J1"/>
    <mergeCell ref="A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="90" zoomScaleNormal="90" workbookViewId="0">
      <selection activeCell="D26" sqref="D26"/>
    </sheetView>
  </sheetViews>
  <sheetFormatPr defaultRowHeight="15" x14ac:dyDescent="0.25"/>
  <cols>
    <col min="1" max="1" width="34.5703125" customWidth="1"/>
    <col min="2" max="2" width="8.42578125" bestFit="1" customWidth="1"/>
    <col min="4" max="4" width="50.5703125" customWidth="1"/>
    <col min="5" max="5" width="28.7109375" customWidth="1"/>
    <col min="6" max="6" width="34" customWidth="1"/>
    <col min="7" max="7" width="35.42578125" customWidth="1"/>
    <col min="10" max="10" width="12.85546875" bestFit="1" customWidth="1"/>
  </cols>
  <sheetData>
    <row r="1" spans="1:10" ht="22.5" x14ac:dyDescent="0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 x14ac:dyDescent="0.25">
      <c r="A4" s="20" t="s">
        <v>20</v>
      </c>
      <c r="B4" s="5">
        <v>4</v>
      </c>
      <c r="C4" s="6" t="s">
        <v>34</v>
      </c>
      <c r="D4" s="18" t="s">
        <v>103</v>
      </c>
      <c r="E4" s="19" t="s">
        <v>19</v>
      </c>
      <c r="F4" s="7">
        <v>10</v>
      </c>
      <c r="G4" s="7">
        <v>31</v>
      </c>
      <c r="H4" s="8">
        <f t="shared" ref="H4:H18" si="0">SUM(F4:G4)</f>
        <v>41</v>
      </c>
      <c r="I4" s="9">
        <f t="shared" ref="I4:I18" si="1">H4/60</f>
        <v>0.68333333333333335</v>
      </c>
      <c r="J4" s="10" t="s">
        <v>39</v>
      </c>
    </row>
    <row r="5" spans="1:10" ht="15" customHeight="1" x14ac:dyDescent="0.25">
      <c r="A5" s="11" t="s">
        <v>21</v>
      </c>
      <c r="B5" s="12">
        <v>5</v>
      </c>
      <c r="C5" s="12" t="s">
        <v>35</v>
      </c>
      <c r="D5" s="18" t="s">
        <v>103</v>
      </c>
      <c r="E5" s="19" t="s">
        <v>19</v>
      </c>
      <c r="F5" s="14">
        <v>8</v>
      </c>
      <c r="G5" s="14">
        <v>12</v>
      </c>
      <c r="H5" s="8">
        <f t="shared" si="0"/>
        <v>20</v>
      </c>
      <c r="I5" s="9">
        <f t="shared" si="1"/>
        <v>0.33333333333333331</v>
      </c>
      <c r="J5" s="10" t="s">
        <v>40</v>
      </c>
    </row>
    <row r="6" spans="1:10" ht="15" customHeight="1" x14ac:dyDescent="0.25">
      <c r="A6" s="11" t="s">
        <v>22</v>
      </c>
      <c r="B6" s="5">
        <v>6</v>
      </c>
      <c r="C6" s="6" t="s">
        <v>35</v>
      </c>
      <c r="D6" s="18" t="s">
        <v>103</v>
      </c>
      <c r="E6" s="19" t="s">
        <v>19</v>
      </c>
      <c r="F6" s="7">
        <v>9</v>
      </c>
      <c r="G6" s="7">
        <v>10</v>
      </c>
      <c r="H6" s="8">
        <f t="shared" si="0"/>
        <v>19</v>
      </c>
      <c r="I6" s="9">
        <f t="shared" si="1"/>
        <v>0.31666666666666665</v>
      </c>
      <c r="J6" s="10" t="s">
        <v>40</v>
      </c>
    </row>
    <row r="7" spans="1:10" ht="15" customHeight="1" x14ac:dyDescent="0.25">
      <c r="A7" s="16" t="s">
        <v>23</v>
      </c>
      <c r="B7" s="5">
        <v>3</v>
      </c>
      <c r="C7" s="6" t="s">
        <v>35</v>
      </c>
      <c r="D7" s="18" t="s">
        <v>103</v>
      </c>
      <c r="E7" s="19" t="s">
        <v>19</v>
      </c>
      <c r="F7" s="7">
        <v>8</v>
      </c>
      <c r="G7" s="7">
        <v>10</v>
      </c>
      <c r="H7" s="8">
        <f t="shared" si="0"/>
        <v>18</v>
      </c>
      <c r="I7" s="9">
        <f t="shared" si="1"/>
        <v>0.3</v>
      </c>
      <c r="J7" s="10" t="s">
        <v>40</v>
      </c>
    </row>
    <row r="8" spans="1:10" ht="15" customHeight="1" x14ac:dyDescent="0.25">
      <c r="A8" s="16" t="s">
        <v>24</v>
      </c>
      <c r="B8" s="12">
        <v>19</v>
      </c>
      <c r="C8" s="12" t="s">
        <v>35</v>
      </c>
      <c r="D8" s="18" t="s">
        <v>103</v>
      </c>
      <c r="E8" s="19" t="s">
        <v>19</v>
      </c>
      <c r="F8" s="14">
        <v>9</v>
      </c>
      <c r="G8" s="14">
        <v>9</v>
      </c>
      <c r="H8" s="8">
        <f t="shared" si="0"/>
        <v>18</v>
      </c>
      <c r="I8" s="9">
        <f t="shared" si="1"/>
        <v>0.3</v>
      </c>
      <c r="J8" s="10" t="s">
        <v>40</v>
      </c>
    </row>
    <row r="9" spans="1:10" ht="15" customHeight="1" x14ac:dyDescent="0.25">
      <c r="A9" s="16" t="s">
        <v>25</v>
      </c>
      <c r="B9" s="12">
        <v>8</v>
      </c>
      <c r="C9" s="12" t="s">
        <v>35</v>
      </c>
      <c r="D9" s="18" t="s">
        <v>103</v>
      </c>
      <c r="E9" s="19" t="s">
        <v>19</v>
      </c>
      <c r="F9" s="14">
        <v>8</v>
      </c>
      <c r="G9" s="14">
        <v>9</v>
      </c>
      <c r="H9" s="8">
        <f t="shared" si="0"/>
        <v>17</v>
      </c>
      <c r="I9" s="9">
        <f t="shared" si="1"/>
        <v>0.28333333333333333</v>
      </c>
      <c r="J9" s="10" t="s">
        <v>40</v>
      </c>
    </row>
    <row r="10" spans="1:10" ht="15" customHeight="1" x14ac:dyDescent="0.25">
      <c r="A10" s="16" t="s">
        <v>26</v>
      </c>
      <c r="B10" s="12">
        <v>4</v>
      </c>
      <c r="C10" s="12" t="s">
        <v>34</v>
      </c>
      <c r="D10" s="18" t="s">
        <v>103</v>
      </c>
      <c r="E10" s="19" t="s">
        <v>19</v>
      </c>
      <c r="F10" s="14">
        <v>9</v>
      </c>
      <c r="G10" s="14">
        <v>4</v>
      </c>
      <c r="H10" s="8">
        <f t="shared" si="0"/>
        <v>13</v>
      </c>
      <c r="I10" s="9">
        <f t="shared" si="1"/>
        <v>0.21666666666666667</v>
      </c>
      <c r="J10" s="10" t="s">
        <v>40</v>
      </c>
    </row>
    <row r="11" spans="1:10" ht="15" customHeight="1" x14ac:dyDescent="0.25">
      <c r="A11" s="16" t="s">
        <v>27</v>
      </c>
      <c r="B11" s="12">
        <v>2</v>
      </c>
      <c r="C11" s="12" t="s">
        <v>34</v>
      </c>
      <c r="D11" s="18" t="s">
        <v>103</v>
      </c>
      <c r="E11" s="19" t="s">
        <v>19</v>
      </c>
      <c r="F11" s="14">
        <v>11</v>
      </c>
      <c r="G11" s="14">
        <v>0</v>
      </c>
      <c r="H11" s="8">
        <f t="shared" si="0"/>
        <v>11</v>
      </c>
      <c r="I11" s="9">
        <f t="shared" si="1"/>
        <v>0.18333333333333332</v>
      </c>
      <c r="J11" s="10" t="s">
        <v>40</v>
      </c>
    </row>
    <row r="12" spans="1:10" ht="15" customHeight="1" x14ac:dyDescent="0.25">
      <c r="A12" s="16" t="s">
        <v>28</v>
      </c>
      <c r="B12" s="5">
        <v>1</v>
      </c>
      <c r="C12" s="6" t="s">
        <v>34</v>
      </c>
      <c r="D12" s="18" t="s">
        <v>103</v>
      </c>
      <c r="E12" s="19" t="s">
        <v>19</v>
      </c>
      <c r="F12" s="7">
        <v>9</v>
      </c>
      <c r="G12" s="7">
        <v>0</v>
      </c>
      <c r="H12" s="8">
        <f t="shared" si="0"/>
        <v>9</v>
      </c>
      <c r="I12" s="9">
        <f t="shared" si="1"/>
        <v>0.15</v>
      </c>
      <c r="J12" s="10" t="s">
        <v>40</v>
      </c>
    </row>
    <row r="13" spans="1:10" ht="15" customHeight="1" x14ac:dyDescent="0.25">
      <c r="A13" s="16" t="s">
        <v>29</v>
      </c>
      <c r="B13" s="12">
        <v>7</v>
      </c>
      <c r="C13" s="12" t="s">
        <v>36</v>
      </c>
      <c r="D13" s="18" t="s">
        <v>103</v>
      </c>
      <c r="E13" s="19" t="s">
        <v>19</v>
      </c>
      <c r="F13" s="14">
        <v>6</v>
      </c>
      <c r="G13" s="14">
        <v>2</v>
      </c>
      <c r="H13" s="8">
        <f t="shared" si="0"/>
        <v>8</v>
      </c>
      <c r="I13" s="9">
        <f t="shared" si="1"/>
        <v>0.13333333333333333</v>
      </c>
      <c r="J13" s="10" t="s">
        <v>40</v>
      </c>
    </row>
    <row r="14" spans="1:10" ht="15" customHeight="1" x14ac:dyDescent="0.25">
      <c r="A14" s="16" t="s">
        <v>30</v>
      </c>
      <c r="B14" s="12">
        <v>1</v>
      </c>
      <c r="C14" s="12" t="s">
        <v>34</v>
      </c>
      <c r="D14" s="18" t="s">
        <v>103</v>
      </c>
      <c r="E14" s="19" t="s">
        <v>19</v>
      </c>
      <c r="F14" s="14">
        <v>8</v>
      </c>
      <c r="G14" s="14">
        <v>0</v>
      </c>
      <c r="H14" s="8">
        <f t="shared" si="0"/>
        <v>8</v>
      </c>
      <c r="I14" s="9">
        <f t="shared" si="1"/>
        <v>0.13333333333333333</v>
      </c>
      <c r="J14" s="10" t="s">
        <v>40</v>
      </c>
    </row>
    <row r="15" spans="1:10" ht="15" customHeight="1" x14ac:dyDescent="0.25">
      <c r="A15" s="16" t="s">
        <v>31</v>
      </c>
      <c r="B15" s="17">
        <v>3</v>
      </c>
      <c r="C15" s="18" t="s">
        <v>34</v>
      </c>
      <c r="D15" s="18" t="s">
        <v>103</v>
      </c>
      <c r="E15" s="19" t="s">
        <v>19</v>
      </c>
      <c r="F15" s="14">
        <v>8</v>
      </c>
      <c r="G15" s="14">
        <v>0</v>
      </c>
      <c r="H15" s="8">
        <f t="shared" si="0"/>
        <v>8</v>
      </c>
      <c r="I15" s="9">
        <f t="shared" si="1"/>
        <v>0.13333333333333333</v>
      </c>
      <c r="J15" s="10" t="s">
        <v>40</v>
      </c>
    </row>
    <row r="16" spans="1:10" ht="15" customHeight="1" x14ac:dyDescent="0.25">
      <c r="A16" s="16" t="s">
        <v>32</v>
      </c>
      <c r="B16" s="12">
        <v>17</v>
      </c>
      <c r="C16" s="12" t="s">
        <v>35</v>
      </c>
      <c r="D16" s="18" t="s">
        <v>103</v>
      </c>
      <c r="E16" s="19" t="s">
        <v>19</v>
      </c>
      <c r="F16" s="14">
        <v>6</v>
      </c>
      <c r="G16" s="14">
        <v>0</v>
      </c>
      <c r="H16" s="8">
        <f t="shared" si="0"/>
        <v>6</v>
      </c>
      <c r="I16" s="9">
        <f t="shared" si="1"/>
        <v>0.1</v>
      </c>
      <c r="J16" s="10" t="s">
        <v>40</v>
      </c>
    </row>
    <row r="17" spans="1:10" ht="15" customHeight="1" x14ac:dyDescent="0.25">
      <c r="A17" s="16" t="s">
        <v>33</v>
      </c>
      <c r="B17" s="12">
        <v>2</v>
      </c>
      <c r="C17" s="12" t="s">
        <v>34</v>
      </c>
      <c r="D17" s="18" t="s">
        <v>103</v>
      </c>
      <c r="E17" s="19" t="s">
        <v>19</v>
      </c>
      <c r="F17" s="14">
        <v>5</v>
      </c>
      <c r="G17" s="14">
        <v>0</v>
      </c>
      <c r="H17" s="8">
        <f t="shared" si="0"/>
        <v>5</v>
      </c>
      <c r="I17" s="9">
        <f t="shared" si="1"/>
        <v>8.3333333333333329E-2</v>
      </c>
      <c r="J17" s="10" t="s">
        <v>40</v>
      </c>
    </row>
    <row r="18" spans="1:10" ht="15" customHeight="1" x14ac:dyDescent="0.25">
      <c r="A18" s="16"/>
      <c r="B18" s="17"/>
      <c r="C18" s="18"/>
      <c r="D18" s="18"/>
      <c r="E18" s="19"/>
      <c r="F18" s="14"/>
      <c r="G18" s="14"/>
      <c r="H18" s="8">
        <f t="shared" si="0"/>
        <v>0</v>
      </c>
      <c r="I18" s="9">
        <f t="shared" si="1"/>
        <v>0</v>
      </c>
      <c r="J18" s="10"/>
    </row>
  </sheetData>
  <mergeCells count="2">
    <mergeCell ref="A1:J1"/>
    <mergeCell ref="A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zoomScale="90" zoomScaleNormal="90" workbookViewId="0">
      <selection activeCell="D33" sqref="D33"/>
    </sheetView>
  </sheetViews>
  <sheetFormatPr defaultRowHeight="15" x14ac:dyDescent="0.25"/>
  <cols>
    <col min="1" max="1" width="47.140625" customWidth="1"/>
    <col min="2" max="2" width="8.42578125" bestFit="1" customWidth="1"/>
    <col min="4" max="4" width="50.140625" customWidth="1"/>
    <col min="5" max="5" width="34.85546875" customWidth="1"/>
    <col min="6" max="6" width="32.42578125" customWidth="1"/>
    <col min="7" max="7" width="29.140625" customWidth="1"/>
    <col min="10" max="10" width="12.85546875" bestFit="1" customWidth="1"/>
  </cols>
  <sheetData>
    <row r="1" spans="1:10" ht="22.5" x14ac:dyDescent="0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2" t="s">
        <v>11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 x14ac:dyDescent="0.25">
      <c r="A4" s="16" t="s">
        <v>43</v>
      </c>
      <c r="B4" s="5">
        <v>13</v>
      </c>
      <c r="C4" s="6" t="s">
        <v>42</v>
      </c>
      <c r="D4" s="18" t="s">
        <v>103</v>
      </c>
      <c r="E4" s="19" t="s">
        <v>19</v>
      </c>
      <c r="F4" s="7">
        <v>16</v>
      </c>
      <c r="G4" s="7">
        <v>21</v>
      </c>
      <c r="H4" s="8">
        <f t="shared" ref="H4:H13" si="0">SUM(F4:G4)</f>
        <v>37</v>
      </c>
      <c r="I4" s="9">
        <f t="shared" ref="I4:I13" si="1">H4/70</f>
        <v>0.52857142857142858</v>
      </c>
      <c r="J4" s="10" t="s">
        <v>39</v>
      </c>
    </row>
    <row r="5" spans="1:10" ht="15" customHeight="1" x14ac:dyDescent="0.25">
      <c r="A5" s="15" t="s">
        <v>41</v>
      </c>
      <c r="B5" s="12">
        <v>20</v>
      </c>
      <c r="C5" s="12" t="s">
        <v>44</v>
      </c>
      <c r="D5" s="18" t="s">
        <v>103</v>
      </c>
      <c r="E5" s="19" t="s">
        <v>19</v>
      </c>
      <c r="F5" s="14">
        <v>15</v>
      </c>
      <c r="G5" s="14">
        <v>21</v>
      </c>
      <c r="H5" s="8">
        <f t="shared" si="0"/>
        <v>36</v>
      </c>
      <c r="I5" s="9">
        <f t="shared" si="1"/>
        <v>0.51428571428571423</v>
      </c>
      <c r="J5" s="10" t="s">
        <v>66</v>
      </c>
    </row>
    <row r="6" spans="1:10" ht="15" customHeight="1" x14ac:dyDescent="0.25">
      <c r="A6" s="11" t="s">
        <v>45</v>
      </c>
      <c r="B6" s="5">
        <v>9</v>
      </c>
      <c r="C6" s="6" t="s">
        <v>44</v>
      </c>
      <c r="D6" s="18" t="s">
        <v>103</v>
      </c>
      <c r="E6" s="19" t="s">
        <v>19</v>
      </c>
      <c r="F6" s="7">
        <v>9</v>
      </c>
      <c r="G6" s="7">
        <v>8</v>
      </c>
      <c r="H6" s="8">
        <f t="shared" si="0"/>
        <v>17</v>
      </c>
      <c r="I6" s="9">
        <f t="shared" si="1"/>
        <v>0.24285714285714285</v>
      </c>
      <c r="J6" s="10" t="s">
        <v>40</v>
      </c>
    </row>
    <row r="7" spans="1:10" ht="15" customHeight="1" x14ac:dyDescent="0.25">
      <c r="A7" s="15" t="s">
        <v>46</v>
      </c>
      <c r="B7" s="5">
        <v>16</v>
      </c>
      <c r="C7" s="6" t="s">
        <v>42</v>
      </c>
      <c r="D7" s="18" t="s">
        <v>103</v>
      </c>
      <c r="E7" s="19" t="s">
        <v>19</v>
      </c>
      <c r="F7" s="7">
        <v>8</v>
      </c>
      <c r="G7" s="7">
        <v>9</v>
      </c>
      <c r="H7" s="8">
        <f t="shared" si="0"/>
        <v>17</v>
      </c>
      <c r="I7" s="9">
        <f t="shared" si="1"/>
        <v>0.24285714285714285</v>
      </c>
      <c r="J7" s="10" t="s">
        <v>40</v>
      </c>
    </row>
    <row r="8" spans="1:10" ht="15" customHeight="1" x14ac:dyDescent="0.25">
      <c r="A8" s="20" t="s">
        <v>47</v>
      </c>
      <c r="B8" s="12">
        <v>20</v>
      </c>
      <c r="C8" s="12" t="s">
        <v>48</v>
      </c>
      <c r="D8" s="18" t="s">
        <v>103</v>
      </c>
      <c r="E8" s="19" t="s">
        <v>19</v>
      </c>
      <c r="F8" s="14">
        <v>8</v>
      </c>
      <c r="G8" s="14">
        <v>9</v>
      </c>
      <c r="H8" s="8">
        <f t="shared" si="0"/>
        <v>17</v>
      </c>
      <c r="I8" s="9">
        <f t="shared" si="1"/>
        <v>0.24285714285714285</v>
      </c>
      <c r="J8" s="10" t="s">
        <v>40</v>
      </c>
    </row>
    <row r="9" spans="1:10" ht="15" customHeight="1" x14ac:dyDescent="0.25">
      <c r="A9" s="20" t="s">
        <v>49</v>
      </c>
      <c r="B9" s="12">
        <v>14</v>
      </c>
      <c r="C9" s="12" t="s">
        <v>42</v>
      </c>
      <c r="D9" s="18" t="s">
        <v>103</v>
      </c>
      <c r="E9" s="19" t="s">
        <v>19</v>
      </c>
      <c r="F9" s="14">
        <v>7</v>
      </c>
      <c r="G9" s="14">
        <v>6</v>
      </c>
      <c r="H9" s="8">
        <f t="shared" si="0"/>
        <v>13</v>
      </c>
      <c r="I9" s="9">
        <f t="shared" si="1"/>
        <v>0.18571428571428572</v>
      </c>
      <c r="J9" s="10" t="s">
        <v>40</v>
      </c>
    </row>
    <row r="10" spans="1:10" ht="15" customHeight="1" x14ac:dyDescent="0.25">
      <c r="A10" s="11" t="s">
        <v>50</v>
      </c>
      <c r="B10" s="12">
        <v>10</v>
      </c>
      <c r="C10" s="12" t="s">
        <v>48</v>
      </c>
      <c r="D10" s="18" t="s">
        <v>103</v>
      </c>
      <c r="E10" s="19" t="s">
        <v>19</v>
      </c>
      <c r="F10" s="14">
        <v>10</v>
      </c>
      <c r="G10" s="14">
        <v>0</v>
      </c>
      <c r="H10" s="8">
        <f t="shared" si="0"/>
        <v>10</v>
      </c>
      <c r="I10" s="9">
        <f t="shared" si="1"/>
        <v>0.14285714285714285</v>
      </c>
      <c r="J10" s="10" t="s">
        <v>40</v>
      </c>
    </row>
    <row r="11" spans="1:10" ht="15" customHeight="1" x14ac:dyDescent="0.25">
      <c r="A11" s="11" t="s">
        <v>52</v>
      </c>
      <c r="B11" s="12">
        <v>3</v>
      </c>
      <c r="C11" s="12" t="s">
        <v>42</v>
      </c>
      <c r="D11" s="18" t="s">
        <v>103</v>
      </c>
      <c r="E11" s="19" t="s">
        <v>19</v>
      </c>
      <c r="F11" s="14">
        <v>6</v>
      </c>
      <c r="G11" s="14">
        <v>2</v>
      </c>
      <c r="H11" s="8">
        <f t="shared" si="0"/>
        <v>8</v>
      </c>
      <c r="I11" s="9">
        <f t="shared" si="1"/>
        <v>0.11428571428571428</v>
      </c>
      <c r="J11" s="10" t="s">
        <v>40</v>
      </c>
    </row>
    <row r="12" spans="1:10" ht="15" customHeight="1" x14ac:dyDescent="0.25">
      <c r="A12" s="16" t="s">
        <v>51</v>
      </c>
      <c r="B12" s="5">
        <v>11</v>
      </c>
      <c r="C12" s="6" t="s">
        <v>48</v>
      </c>
      <c r="D12" s="18" t="s">
        <v>103</v>
      </c>
      <c r="E12" s="19" t="s">
        <v>19</v>
      </c>
      <c r="F12" s="7">
        <v>5</v>
      </c>
      <c r="G12" s="7">
        <v>0</v>
      </c>
      <c r="H12" s="8">
        <f t="shared" si="0"/>
        <v>5</v>
      </c>
      <c r="I12" s="9">
        <f t="shared" si="1"/>
        <v>7.1428571428571425E-2</v>
      </c>
      <c r="J12" s="10" t="s">
        <v>40</v>
      </c>
    </row>
    <row r="13" spans="1:10" ht="15" customHeight="1" x14ac:dyDescent="0.25">
      <c r="A13" s="16"/>
      <c r="B13" s="17"/>
      <c r="C13" s="18"/>
      <c r="D13" s="18"/>
      <c r="E13" s="19"/>
      <c r="F13" s="14"/>
      <c r="G13" s="14"/>
      <c r="H13" s="8">
        <f t="shared" si="0"/>
        <v>0</v>
      </c>
      <c r="I13" s="9">
        <f t="shared" si="1"/>
        <v>0</v>
      </c>
      <c r="J13" s="10"/>
    </row>
  </sheetData>
  <mergeCells count="2">
    <mergeCell ref="A1:J1"/>
    <mergeCell ref="A3:J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"/>
  <sheetViews>
    <sheetView zoomScale="90" zoomScaleNormal="90" workbookViewId="0">
      <selection activeCell="D40" sqref="D39:D40"/>
    </sheetView>
  </sheetViews>
  <sheetFormatPr defaultRowHeight="15" x14ac:dyDescent="0.25"/>
  <cols>
    <col min="1" max="1" width="45.85546875" customWidth="1"/>
    <col min="2" max="2" width="8.42578125" bestFit="1" customWidth="1"/>
    <col min="4" max="4" width="51.28515625" customWidth="1"/>
    <col min="5" max="5" width="37.85546875" customWidth="1"/>
    <col min="6" max="6" width="29.140625" customWidth="1"/>
    <col min="7" max="7" width="30.5703125" customWidth="1"/>
    <col min="10" max="10" width="12.85546875" bestFit="1" customWidth="1"/>
  </cols>
  <sheetData>
    <row r="1" spans="1:10" ht="22.5" x14ac:dyDescent="0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2" t="s">
        <v>12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 x14ac:dyDescent="0.25">
      <c r="A4" s="15" t="s">
        <v>68</v>
      </c>
      <c r="B4" s="5">
        <v>22</v>
      </c>
      <c r="C4" s="6">
        <v>10</v>
      </c>
      <c r="D4" s="18" t="s">
        <v>103</v>
      </c>
      <c r="E4" s="19" t="s">
        <v>19</v>
      </c>
      <c r="F4" s="7">
        <v>12</v>
      </c>
      <c r="G4" s="7">
        <v>21</v>
      </c>
      <c r="H4" s="8">
        <f t="shared" ref="H4:H10" si="0">SUM(F4:G4)</f>
        <v>33</v>
      </c>
      <c r="I4" s="9">
        <f t="shared" ref="I4:I10" si="1">H4/60</f>
        <v>0.55000000000000004</v>
      </c>
      <c r="J4" s="10" t="s">
        <v>39</v>
      </c>
    </row>
    <row r="5" spans="1:10" ht="15" customHeight="1" x14ac:dyDescent="0.25">
      <c r="A5" s="4" t="s">
        <v>69</v>
      </c>
      <c r="B5" s="12">
        <v>23</v>
      </c>
      <c r="C5" s="12">
        <v>10</v>
      </c>
      <c r="D5" s="18" t="s">
        <v>103</v>
      </c>
      <c r="E5" s="19" t="s">
        <v>19</v>
      </c>
      <c r="F5" s="14">
        <v>9</v>
      </c>
      <c r="G5" s="14">
        <v>21</v>
      </c>
      <c r="H5" s="8">
        <f t="shared" si="0"/>
        <v>30</v>
      </c>
      <c r="I5" s="9">
        <f t="shared" si="1"/>
        <v>0.5</v>
      </c>
      <c r="J5" s="10" t="s">
        <v>66</v>
      </c>
    </row>
    <row r="6" spans="1:10" ht="15" customHeight="1" x14ac:dyDescent="0.25">
      <c r="A6" s="11" t="s">
        <v>70</v>
      </c>
      <c r="B6" s="5">
        <v>25</v>
      </c>
      <c r="C6" s="6">
        <v>10</v>
      </c>
      <c r="D6" s="18" t="s">
        <v>103</v>
      </c>
      <c r="E6" s="19" t="s">
        <v>19</v>
      </c>
      <c r="F6" s="7">
        <v>10</v>
      </c>
      <c r="G6" s="7">
        <v>12</v>
      </c>
      <c r="H6" s="8">
        <f t="shared" si="0"/>
        <v>22</v>
      </c>
      <c r="I6" s="9">
        <f t="shared" si="1"/>
        <v>0.36666666666666664</v>
      </c>
      <c r="J6" s="10" t="s">
        <v>40</v>
      </c>
    </row>
    <row r="7" spans="1:10" ht="15" customHeight="1" x14ac:dyDescent="0.25">
      <c r="A7" s="15" t="s">
        <v>71</v>
      </c>
      <c r="B7" s="5">
        <v>24</v>
      </c>
      <c r="C7" s="6">
        <v>10</v>
      </c>
      <c r="D7" s="18" t="s">
        <v>103</v>
      </c>
      <c r="E7" s="19" t="s">
        <v>19</v>
      </c>
      <c r="F7" s="7">
        <v>8</v>
      </c>
      <c r="G7" s="7">
        <v>14</v>
      </c>
      <c r="H7" s="8">
        <f t="shared" si="0"/>
        <v>22</v>
      </c>
      <c r="I7" s="9">
        <f t="shared" si="1"/>
        <v>0.36666666666666664</v>
      </c>
      <c r="J7" s="10" t="s">
        <v>40</v>
      </c>
    </row>
    <row r="8" spans="1:10" ht="15" customHeight="1" x14ac:dyDescent="0.25">
      <c r="A8" s="16" t="s">
        <v>72</v>
      </c>
      <c r="B8" s="12">
        <v>18</v>
      </c>
      <c r="C8" s="12">
        <v>10</v>
      </c>
      <c r="D8" s="18" t="s">
        <v>103</v>
      </c>
      <c r="E8" s="19" t="s">
        <v>19</v>
      </c>
      <c r="F8" s="14">
        <v>6</v>
      </c>
      <c r="G8" s="14">
        <v>9</v>
      </c>
      <c r="H8" s="8">
        <f t="shared" si="0"/>
        <v>15</v>
      </c>
      <c r="I8" s="9">
        <f t="shared" si="1"/>
        <v>0.25</v>
      </c>
      <c r="J8" s="10" t="s">
        <v>40</v>
      </c>
    </row>
    <row r="9" spans="1:10" ht="15" customHeight="1" x14ac:dyDescent="0.25">
      <c r="A9" s="11" t="s">
        <v>73</v>
      </c>
      <c r="B9" s="12">
        <v>26</v>
      </c>
      <c r="C9" s="12">
        <v>10</v>
      </c>
      <c r="D9" s="18" t="s">
        <v>103</v>
      </c>
      <c r="E9" s="19" t="s">
        <v>19</v>
      </c>
      <c r="F9" s="14">
        <v>5</v>
      </c>
      <c r="G9" s="14">
        <v>2</v>
      </c>
      <c r="H9" s="8">
        <f t="shared" si="0"/>
        <v>7</v>
      </c>
      <c r="I9" s="9">
        <f t="shared" si="1"/>
        <v>0.11666666666666667</v>
      </c>
      <c r="J9" s="10" t="s">
        <v>40</v>
      </c>
    </row>
    <row r="10" spans="1:10" ht="15" customHeight="1" x14ac:dyDescent="0.25">
      <c r="A10" s="15"/>
      <c r="B10" s="12"/>
      <c r="C10" s="12"/>
      <c r="D10" s="12"/>
      <c r="E10" s="11"/>
      <c r="F10" s="14"/>
      <c r="G10" s="14"/>
      <c r="H10" s="8">
        <f t="shared" si="0"/>
        <v>0</v>
      </c>
      <c r="I10" s="9">
        <f t="shared" si="1"/>
        <v>0</v>
      </c>
      <c r="J10" s="10"/>
    </row>
  </sheetData>
  <mergeCells count="2">
    <mergeCell ref="A1:J1"/>
    <mergeCell ref="A3:J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45.85546875" customWidth="1"/>
    <col min="2" max="2" width="8.42578125" bestFit="1" customWidth="1"/>
    <col min="4" max="4" width="54.42578125" customWidth="1"/>
    <col min="5" max="5" width="34.5703125" customWidth="1"/>
    <col min="6" max="6" width="33.140625" customWidth="1"/>
    <col min="7" max="7" width="31.85546875" customWidth="1"/>
    <col min="10" max="10" width="12.85546875" bestFit="1" customWidth="1"/>
  </cols>
  <sheetData>
    <row r="1" spans="1:10" ht="22.5" x14ac:dyDescent="0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" customHeight="1" x14ac:dyDescent="0.25">
      <c r="A4" s="4" t="s">
        <v>17</v>
      </c>
      <c r="B4" s="5">
        <v>1</v>
      </c>
      <c r="C4" s="6">
        <v>11</v>
      </c>
      <c r="D4" s="18" t="s">
        <v>103</v>
      </c>
      <c r="E4" s="19" t="s">
        <v>19</v>
      </c>
      <c r="F4" s="7">
        <v>10</v>
      </c>
      <c r="G4" s="7">
        <v>11</v>
      </c>
      <c r="H4" s="8">
        <f t="shared" ref="H4:H6" si="0">SUM(F4:G4)</f>
        <v>21</v>
      </c>
      <c r="I4" s="9">
        <f t="shared" ref="I4:I6" si="1">H4/56</f>
        <v>0.375</v>
      </c>
      <c r="J4" s="10" t="s">
        <v>40</v>
      </c>
    </row>
    <row r="5" spans="1:10" ht="15" customHeight="1" x14ac:dyDescent="0.25">
      <c r="A5" s="11" t="s">
        <v>18</v>
      </c>
      <c r="B5" s="12">
        <v>2</v>
      </c>
      <c r="C5" s="12">
        <v>11</v>
      </c>
      <c r="D5" s="18" t="s">
        <v>103</v>
      </c>
      <c r="E5" s="19" t="s">
        <v>19</v>
      </c>
      <c r="F5" s="14">
        <v>12</v>
      </c>
      <c r="G5" s="14">
        <v>9</v>
      </c>
      <c r="H5" s="8">
        <f t="shared" si="0"/>
        <v>21</v>
      </c>
      <c r="I5" s="9">
        <f t="shared" si="1"/>
        <v>0.375</v>
      </c>
      <c r="J5" s="10" t="s">
        <v>40</v>
      </c>
    </row>
    <row r="6" spans="1:10" ht="15" customHeight="1" x14ac:dyDescent="0.25">
      <c r="A6" s="11"/>
      <c r="B6" s="12"/>
      <c r="C6" s="12"/>
      <c r="D6" s="12"/>
      <c r="E6" s="13"/>
      <c r="F6" s="14"/>
      <c r="G6" s="14"/>
      <c r="H6" s="8">
        <f t="shared" si="0"/>
        <v>0</v>
      </c>
      <c r="I6" s="9">
        <f t="shared" si="1"/>
        <v>0</v>
      </c>
      <c r="J6" s="10"/>
    </row>
  </sheetData>
  <mergeCells count="2">
    <mergeCell ref="A1:J1"/>
    <mergeCell ref="A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2023-09-22T13:33:37Z</dcterms:modified>
</cp:coreProperties>
</file>