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3C1CB724-43C8-4F48-82CF-E8C32550AA8F}" xr6:coauthVersionLast="36" xr6:coauthVersionMax="36" xr10:uidLastSave="{00000000-0000-0000-0000-000000000000}"/>
  <bookViews>
    <workbookView xWindow="0" yWindow="0" windowWidth="28800" windowHeight="12230" activeTab="6" xr2:uid="{00000000-000D-0000-FFFF-FFFF00000000}"/>
  </bookViews>
  <sheets>
    <sheet name="4 класс" sheetId="1" r:id="rId1"/>
    <sheet name="5 класс" sheetId="13" r:id="rId2"/>
    <sheet name="6 класс" sheetId="14" r:id="rId3"/>
    <sheet name="7 класс" sheetId="4" r:id="rId4"/>
    <sheet name="8 класс" sheetId="12" r:id="rId5"/>
    <sheet name="9 класс" sheetId="15" r:id="rId6"/>
    <sheet name="10 класс" sheetId="7" r:id="rId7"/>
    <sheet name="11 класс" sheetId="16" r:id="rId8"/>
  </sheets>
  <calcPr calcId="191029"/>
</workbook>
</file>

<file path=xl/calcChain.xml><?xml version="1.0" encoding="utf-8"?>
<calcChain xmlns="http://schemas.openxmlformats.org/spreadsheetml/2006/main">
  <c r="R12" i="4" l="1"/>
  <c r="S12" i="4" s="1"/>
  <c r="R4" i="16" l="1"/>
  <c r="Q5" i="16"/>
  <c r="R5" i="16" s="1"/>
  <c r="Q6" i="16"/>
  <c r="R6" i="16" s="1"/>
  <c r="Q7" i="16"/>
  <c r="R7" i="16" s="1"/>
  <c r="Q8" i="16"/>
  <c r="R8" i="16" s="1"/>
  <c r="Q9" i="16"/>
  <c r="R9" i="16" s="1"/>
  <c r="Q10" i="16"/>
  <c r="R10" i="16" s="1"/>
  <c r="Q11" i="16"/>
  <c r="R11" i="16" s="1"/>
  <c r="R4" i="15"/>
  <c r="S4" i="15" s="1"/>
  <c r="S5" i="15"/>
  <c r="R6" i="15"/>
  <c r="S6" i="15" s="1"/>
  <c r="R7" i="15"/>
  <c r="S7" i="15"/>
  <c r="R8" i="15"/>
  <c r="S8" i="15" s="1"/>
  <c r="R9" i="15"/>
  <c r="S9" i="15"/>
  <c r="R10" i="15"/>
  <c r="S10" i="15" s="1"/>
  <c r="R11" i="15"/>
  <c r="S11" i="15" s="1"/>
  <c r="R12" i="15"/>
  <c r="S12" i="15" s="1"/>
  <c r="R13" i="15"/>
  <c r="S13" i="15"/>
  <c r="R14" i="15"/>
  <c r="S14" i="15" s="1"/>
  <c r="R15" i="15"/>
  <c r="S15" i="15"/>
  <c r="R16" i="15"/>
  <c r="S16" i="15" s="1"/>
  <c r="R17" i="15"/>
  <c r="S17" i="15"/>
  <c r="R18" i="15"/>
  <c r="S18" i="15" s="1"/>
  <c r="R19" i="15"/>
  <c r="S19" i="15" s="1"/>
  <c r="R20" i="15"/>
  <c r="S20" i="15" s="1"/>
  <c r="R21" i="15"/>
  <c r="S21" i="15"/>
  <c r="R22" i="15"/>
  <c r="S22" i="15" s="1"/>
  <c r="R23" i="15"/>
  <c r="S23" i="15"/>
  <c r="R24" i="15"/>
  <c r="S24" i="15" s="1"/>
  <c r="R25" i="15"/>
  <c r="S25" i="15"/>
  <c r="R26" i="15"/>
  <c r="S26" i="15" s="1"/>
  <c r="R27" i="15"/>
  <c r="S27" i="15" s="1"/>
  <c r="M4" i="14"/>
  <c r="N4" i="14" s="1"/>
  <c r="M5" i="14"/>
  <c r="N5" i="14" s="1"/>
  <c r="M6" i="14"/>
  <c r="N6" i="14" s="1"/>
  <c r="M7" i="14"/>
  <c r="N7" i="14"/>
  <c r="M8" i="14"/>
  <c r="N8" i="14" s="1"/>
  <c r="M9" i="14"/>
  <c r="N9" i="14" s="1"/>
  <c r="M10" i="14"/>
  <c r="N10" i="14" s="1"/>
  <c r="M11" i="14"/>
  <c r="N11" i="14" s="1"/>
  <c r="M12" i="14"/>
  <c r="N12" i="14" s="1"/>
  <c r="M13" i="14"/>
  <c r="N13" i="14"/>
  <c r="M14" i="14"/>
  <c r="N14" i="14" s="1"/>
  <c r="M15" i="14"/>
  <c r="N15" i="14"/>
  <c r="N4" i="13"/>
  <c r="M5" i="13"/>
  <c r="N5" i="13" s="1"/>
  <c r="N6" i="13"/>
  <c r="M7" i="13"/>
  <c r="N7" i="13" s="1"/>
  <c r="M8" i="13"/>
  <c r="N8" i="13" s="1"/>
  <c r="M9" i="13"/>
  <c r="N9" i="13" s="1"/>
  <c r="M10" i="13"/>
  <c r="N10" i="13"/>
  <c r="M11" i="13"/>
  <c r="N11" i="13" s="1"/>
  <c r="M12" i="13"/>
  <c r="N12" i="13"/>
  <c r="M13" i="13"/>
  <c r="N13" i="13" s="1"/>
  <c r="M14" i="13"/>
  <c r="N14" i="13"/>
  <c r="M15" i="13"/>
  <c r="N15" i="13" s="1"/>
  <c r="N16" i="13"/>
  <c r="M17" i="13"/>
  <c r="N17" i="13" s="1"/>
  <c r="M18" i="13"/>
  <c r="N18" i="13" s="1"/>
  <c r="M19" i="13"/>
  <c r="N19" i="13" s="1"/>
  <c r="R4" i="12"/>
  <c r="S4" i="12" s="1"/>
  <c r="R5" i="12"/>
  <c r="S5" i="12"/>
  <c r="R6" i="12"/>
  <c r="S6" i="12" s="1"/>
  <c r="R7" i="12"/>
  <c r="S7" i="12" s="1"/>
  <c r="R8" i="12"/>
  <c r="S8" i="12" s="1"/>
  <c r="R9" i="12"/>
  <c r="S9" i="12"/>
  <c r="R10" i="12"/>
  <c r="S10" i="12" s="1"/>
  <c r="R11" i="12"/>
  <c r="S11" i="12" s="1"/>
  <c r="R12" i="12"/>
  <c r="S12" i="12" s="1"/>
  <c r="R13" i="12"/>
  <c r="S13" i="12"/>
  <c r="R14" i="12"/>
  <c r="S14" i="12" s="1"/>
  <c r="R15" i="12"/>
  <c r="S15" i="12" s="1"/>
  <c r="R16" i="12"/>
  <c r="S16" i="12" s="1"/>
  <c r="R17" i="12"/>
  <c r="S17" i="12"/>
  <c r="R18" i="12"/>
  <c r="S18" i="12" s="1"/>
  <c r="R19" i="12"/>
  <c r="S19" i="12" s="1"/>
  <c r="R20" i="12"/>
  <c r="S20" i="12" s="1"/>
  <c r="R21" i="12"/>
  <c r="S21" i="12"/>
  <c r="R22" i="12"/>
  <c r="S22" i="12" s="1"/>
  <c r="R23" i="12"/>
  <c r="S23" i="12" s="1"/>
  <c r="R24" i="12"/>
  <c r="S24" i="12" s="1"/>
  <c r="R25" i="12"/>
  <c r="S25" i="12"/>
  <c r="R26" i="12"/>
  <c r="S26" i="12" s="1"/>
  <c r="R27" i="12"/>
  <c r="S27" i="12" s="1"/>
  <c r="R28" i="12"/>
  <c r="S28" i="12" s="1"/>
  <c r="R29" i="12"/>
  <c r="S29" i="12"/>
  <c r="R30" i="12"/>
  <c r="S30" i="12" s="1"/>
  <c r="R31" i="12"/>
  <c r="S31" i="12" s="1"/>
  <c r="R20" i="4" l="1"/>
  <c r="S20" i="4" s="1"/>
  <c r="R8" i="4"/>
  <c r="S8" i="4" s="1"/>
  <c r="R35" i="4" l="1"/>
  <c r="S35" i="4" s="1"/>
  <c r="R25" i="4"/>
  <c r="S25" i="4" s="1"/>
  <c r="R11" i="4"/>
  <c r="S11" i="4" s="1"/>
  <c r="R31" i="4"/>
  <c r="S31" i="4" s="1"/>
  <c r="R29" i="4"/>
  <c r="S29" i="4" s="1"/>
  <c r="R26" i="4"/>
  <c r="S26" i="4" s="1"/>
  <c r="R24" i="4"/>
  <c r="S24" i="4" s="1"/>
  <c r="R10" i="4"/>
  <c r="S10" i="4" s="1"/>
  <c r="R6" i="4"/>
  <c r="S6" i="4" s="1"/>
  <c r="R23" i="4"/>
  <c r="S23" i="4" s="1"/>
  <c r="R33" i="4"/>
  <c r="S33" i="4" s="1"/>
  <c r="R32" i="4"/>
  <c r="S32" i="4" s="1"/>
  <c r="R22" i="4"/>
  <c r="S22" i="4" s="1"/>
  <c r="R14" i="4"/>
  <c r="S14" i="4" s="1"/>
  <c r="R34" i="4"/>
  <c r="S34" i="4" s="1"/>
  <c r="R28" i="4"/>
  <c r="S28" i="4" s="1"/>
  <c r="R27" i="4"/>
  <c r="S27" i="4" s="1"/>
  <c r="R13" i="4"/>
  <c r="S13" i="4" s="1"/>
  <c r="R21" i="4"/>
  <c r="S21" i="4" s="1"/>
  <c r="R16" i="4"/>
  <c r="S16" i="4" s="1"/>
  <c r="R30" i="4"/>
  <c r="S30" i="4" s="1"/>
  <c r="R17" i="4"/>
  <c r="S17" i="4" s="1"/>
  <c r="R15" i="4"/>
  <c r="S15" i="4" s="1"/>
  <c r="R7" i="4"/>
  <c r="S7" i="4" s="1"/>
  <c r="R18" i="4"/>
  <c r="S18" i="4" s="1"/>
  <c r="R5" i="4"/>
  <c r="S5" i="4" s="1"/>
  <c r="R4" i="4"/>
  <c r="S4" i="4" s="1"/>
  <c r="R9" i="4"/>
  <c r="S9" i="4" s="1"/>
  <c r="R19" i="4"/>
  <c r="S19" i="4" s="1"/>
  <c r="M6" i="1" l="1"/>
  <c r="N6" i="1" s="1"/>
  <c r="M13" i="1"/>
  <c r="N13" i="1" s="1"/>
  <c r="M12" i="1"/>
  <c r="N12" i="1" s="1"/>
  <c r="M9" i="1"/>
  <c r="N9" i="1" s="1"/>
  <c r="M7" i="1"/>
  <c r="N7" i="1" s="1"/>
  <c r="M4" i="1"/>
  <c r="N4" i="1" s="1"/>
  <c r="M8" i="1"/>
  <c r="N8" i="1" s="1"/>
  <c r="M11" i="1"/>
  <c r="N11" i="1" s="1"/>
  <c r="M10" i="1"/>
  <c r="N10" i="1" s="1"/>
  <c r="M14" i="1"/>
  <c r="N14" i="1" s="1"/>
  <c r="M15" i="1"/>
  <c r="N15" i="1" s="1"/>
  <c r="M5" i="1"/>
  <c r="N5" i="1" s="1"/>
  <c r="Q18" i="7" l="1"/>
  <c r="R18" i="7" s="1"/>
  <c r="Q17" i="7"/>
  <c r="R17" i="7" s="1"/>
  <c r="Q12" i="7"/>
  <c r="R12" i="7" s="1"/>
  <c r="Q10" i="7"/>
  <c r="R10" i="7" s="1"/>
  <c r="Q11" i="7"/>
  <c r="R11" i="7" s="1"/>
  <c r="Q8" i="7"/>
  <c r="R8" i="7" s="1"/>
  <c r="Q16" i="7"/>
  <c r="R16" i="7" s="1"/>
  <c r="Q4" i="7"/>
  <c r="R4" i="7" s="1"/>
  <c r="Q14" i="7"/>
  <c r="R14" i="7" s="1"/>
  <c r="Q13" i="7"/>
  <c r="R13" i="7" s="1"/>
  <c r="Q6" i="7"/>
  <c r="R6" i="7" s="1"/>
  <c r="Q9" i="7"/>
  <c r="R9" i="7" s="1"/>
  <c r="Q5" i="7"/>
  <c r="R5" i="7" s="1"/>
  <c r="Q15" i="7"/>
  <c r="R15" i="7" s="1"/>
  <c r="Q7" i="7"/>
  <c r="R7" i="7" s="1"/>
</calcChain>
</file>

<file path=xl/sharedStrings.xml><?xml version="1.0" encoding="utf-8"?>
<sst xmlns="http://schemas.openxmlformats.org/spreadsheetml/2006/main" count="1071" uniqueCount="320">
  <si>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</si>
  <si>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</si>
  <si>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</si>
  <si>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</si>
  <si>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</si>
  <si>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</si>
  <si>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</si>
  <si>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</si>
  <si>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</si>
  <si>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</si>
  <si>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</si>
  <si>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</si>
  <si>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</si>
  <si>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</si>
  <si>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</si>
  <si>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</si>
  <si>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</si>
  <si>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</si>
  <si>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</si>
  <si>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</si>
  <si>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</si>
  <si>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</si>
  <si>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</si>
  <si>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</si>
  <si>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</si>
  <si>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</si>
  <si>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</si>
  <si>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</si>
  <si>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Кузнецов</t>
  </si>
  <si>
    <t>Михаил</t>
  </si>
  <si>
    <t>Иванович</t>
  </si>
  <si>
    <t>4Б</t>
  </si>
  <si>
    <t>Лемешко Людмила Михайловна</t>
  </si>
  <si>
    <t>Юрченко</t>
  </si>
  <si>
    <t>Катана</t>
  </si>
  <si>
    <t>Валерьевна</t>
  </si>
  <si>
    <t>Волынский</t>
  </si>
  <si>
    <t>Егор</t>
  </si>
  <si>
    <t>Андреевич</t>
  </si>
  <si>
    <t>4В</t>
  </si>
  <si>
    <t>Швец</t>
  </si>
  <si>
    <t>Виктория</t>
  </si>
  <si>
    <t>Андреевна</t>
  </si>
  <si>
    <t>Ярков</t>
  </si>
  <si>
    <t>Андрей</t>
  </si>
  <si>
    <t>Владимирович</t>
  </si>
  <si>
    <t>Окатов</t>
  </si>
  <si>
    <t>Владислав</t>
  </si>
  <si>
    <t>Дмитриевич</t>
  </si>
  <si>
    <t>Руденко</t>
  </si>
  <si>
    <t>Максим</t>
  </si>
  <si>
    <t>4А</t>
  </si>
  <si>
    <t>Левочкина</t>
  </si>
  <si>
    <t>Елизавета</t>
  </si>
  <si>
    <t>Максимовна</t>
  </si>
  <si>
    <t>4Г</t>
  </si>
  <si>
    <t>Бабаичева</t>
  </si>
  <si>
    <t>Вероника</t>
  </si>
  <si>
    <t>Кирилловна</t>
  </si>
  <si>
    <t>Абышаева</t>
  </si>
  <si>
    <t>Каныкей</t>
  </si>
  <si>
    <t>Абдекаримовна</t>
  </si>
  <si>
    <t>Ежова Елена Петровна</t>
  </si>
  <si>
    <t>Никора Виктория Игоревна</t>
  </si>
  <si>
    <t>Матвеева Наталья Дмитриевна</t>
  </si>
  <si>
    <t>Шадура</t>
  </si>
  <si>
    <t>Софья</t>
  </si>
  <si>
    <t>Алексеевна</t>
  </si>
  <si>
    <t>7В</t>
  </si>
  <si>
    <t>Вербицкая Любовь Викторовна</t>
  </si>
  <si>
    <t>Артеменко</t>
  </si>
  <si>
    <t>Полина</t>
  </si>
  <si>
    <t>Олеговна</t>
  </si>
  <si>
    <t>Подрепная</t>
  </si>
  <si>
    <t>Руслановна</t>
  </si>
  <si>
    <t>Реймер</t>
  </si>
  <si>
    <t>Тамара</t>
  </si>
  <si>
    <t>Сергеевна</t>
  </si>
  <si>
    <t>Томова</t>
  </si>
  <si>
    <t>Дарья</t>
  </si>
  <si>
    <t>Игошева</t>
  </si>
  <si>
    <t>Преловская</t>
  </si>
  <si>
    <t>Валуйский</t>
  </si>
  <si>
    <t>Иван</t>
  </si>
  <si>
    <t>Назарович</t>
  </si>
  <si>
    <t>Разгулова</t>
  </si>
  <si>
    <t>Валерия</t>
  </si>
  <si>
    <t>7А</t>
  </si>
  <si>
    <t>Вернигора Анастасия Геннадьевна</t>
  </si>
  <si>
    <t>Талонпойка</t>
  </si>
  <si>
    <t>Таисия</t>
  </si>
  <si>
    <t>Чуба</t>
  </si>
  <si>
    <t>Давидовна</t>
  </si>
  <si>
    <t>Болтенков</t>
  </si>
  <si>
    <t>Денис</t>
  </si>
  <si>
    <t>Павлович</t>
  </si>
  <si>
    <t>Коршунов</t>
  </si>
  <si>
    <t>Сергей</t>
  </si>
  <si>
    <t>Александрович</t>
  </si>
  <si>
    <t>Потапов</t>
  </si>
  <si>
    <t>Александр</t>
  </si>
  <si>
    <t>Юрьевич</t>
  </si>
  <si>
    <t>Гурьянова</t>
  </si>
  <si>
    <t>Ульяна</t>
  </si>
  <si>
    <t>Александровна</t>
  </si>
  <si>
    <t>Серов</t>
  </si>
  <si>
    <t>Лев</t>
  </si>
  <si>
    <t>Чумак</t>
  </si>
  <si>
    <t>Мария</t>
  </si>
  <si>
    <t>Владимировна</t>
  </si>
  <si>
    <t>Евграфова</t>
  </si>
  <si>
    <t>Кира</t>
  </si>
  <si>
    <t>Антонюженко</t>
  </si>
  <si>
    <t>Ника</t>
  </si>
  <si>
    <t>Дмитриевна</t>
  </si>
  <si>
    <t>Андрюнина</t>
  </si>
  <si>
    <t>Викторовна</t>
  </si>
  <si>
    <t>Дорфман</t>
  </si>
  <si>
    <t>Милана</t>
  </si>
  <si>
    <t>Светличная</t>
  </si>
  <si>
    <t>Ивановна</t>
  </si>
  <si>
    <t>Пичугин</t>
  </si>
  <si>
    <t>Попов</t>
  </si>
  <si>
    <t>Максимович</t>
  </si>
  <si>
    <t>Кирилл</t>
  </si>
  <si>
    <t>Трапезникова</t>
  </si>
  <si>
    <t>Каролина</t>
  </si>
  <si>
    <t>Петракова</t>
  </si>
  <si>
    <t>Ксения</t>
  </si>
  <si>
    <t>Витальевна</t>
  </si>
  <si>
    <t>7Б</t>
  </si>
  <si>
    <t>Тарасова Ирина Анатольевна</t>
  </si>
  <si>
    <t>Давлетшина</t>
  </si>
  <si>
    <t>Хабибовна</t>
  </si>
  <si>
    <t>Степанова</t>
  </si>
  <si>
    <t>Павловна</t>
  </si>
  <si>
    <t>Марценюк</t>
  </si>
  <si>
    <t>Мещерякова</t>
  </si>
  <si>
    <t>Анастасия</t>
  </si>
  <si>
    <t>Денисовна</t>
  </si>
  <si>
    <t>8В</t>
  </si>
  <si>
    <t>Родионович</t>
  </si>
  <si>
    <t>Глеб</t>
  </si>
  <si>
    <t>Сташун</t>
  </si>
  <si>
    <t>Игнатовна</t>
  </si>
  <si>
    <t>Ясельская</t>
  </si>
  <si>
    <t>Олегович</t>
  </si>
  <si>
    <t>Данильченко</t>
  </si>
  <si>
    <t>Леуто</t>
  </si>
  <si>
    <t>Михайловна</t>
  </si>
  <si>
    <t>Ершова</t>
  </si>
  <si>
    <t>Александра</t>
  </si>
  <si>
    <t>Каминская</t>
  </si>
  <si>
    <t>8А</t>
  </si>
  <si>
    <t xml:space="preserve">Римма </t>
  </si>
  <si>
    <t>Галина</t>
  </si>
  <si>
    <t>Корда</t>
  </si>
  <si>
    <t>Дубровина</t>
  </si>
  <si>
    <t>8Б</t>
  </si>
  <si>
    <t>Диана</t>
  </si>
  <si>
    <t>Полуяктова</t>
  </si>
  <si>
    <t>Артёмовна</t>
  </si>
  <si>
    <t>Екатерина</t>
  </si>
  <si>
    <t>Богданова</t>
  </si>
  <si>
    <t>Кристина</t>
  </si>
  <si>
    <t>Тараканова</t>
  </si>
  <si>
    <t>Киященко</t>
  </si>
  <si>
    <t>Михайлович</t>
  </si>
  <si>
    <t>Семенов</t>
  </si>
  <si>
    <t>Евгеньевна</t>
  </si>
  <si>
    <t>Дринова</t>
  </si>
  <si>
    <t>Шучалина</t>
  </si>
  <si>
    <t>Климова</t>
  </si>
  <si>
    <t>Арина</t>
  </si>
  <si>
    <t>Ященко</t>
  </si>
  <si>
    <t>Матвиенко</t>
  </si>
  <si>
    <t>призёр</t>
  </si>
  <si>
    <t xml:space="preserve">София </t>
  </si>
  <si>
    <t>Хохлова</t>
  </si>
  <si>
    <t>Виноградова</t>
  </si>
  <si>
    <t>Ильинична</t>
  </si>
  <si>
    <t>Алина</t>
  </si>
  <si>
    <t>Янина</t>
  </si>
  <si>
    <t>Подольская</t>
  </si>
  <si>
    <t>Павел</t>
  </si>
  <si>
    <t>Балюк</t>
  </si>
  <si>
    <t>Кицак</t>
  </si>
  <si>
    <t>победитель</t>
  </si>
  <si>
    <t>Витальевич</t>
  </si>
  <si>
    <t>Богдан</t>
  </si>
  <si>
    <t>Губин</t>
  </si>
  <si>
    <t>участник</t>
  </si>
  <si>
    <t>5А</t>
  </si>
  <si>
    <t>Ниязовна</t>
  </si>
  <si>
    <t>Алиса</t>
  </si>
  <si>
    <t>Зайнуллина</t>
  </si>
  <si>
    <t>Игоревна</t>
  </si>
  <si>
    <t>Стефания</t>
  </si>
  <si>
    <t xml:space="preserve">Холод </t>
  </si>
  <si>
    <t>5Б</t>
  </si>
  <si>
    <t>Евгеньевич</t>
  </si>
  <si>
    <t>Крупнов</t>
  </si>
  <si>
    <t>Артемовна</t>
  </si>
  <si>
    <t>Евангелина</t>
  </si>
  <si>
    <t>Панченко</t>
  </si>
  <si>
    <t>Вячеславович</t>
  </si>
  <si>
    <t>Артем</t>
  </si>
  <si>
    <t xml:space="preserve">Митюшин </t>
  </si>
  <si>
    <t>Валерьевич</t>
  </si>
  <si>
    <t>Николай</t>
  </si>
  <si>
    <t>Коляда</t>
  </si>
  <si>
    <t>5В</t>
  </si>
  <si>
    <t>Майрамбекович</t>
  </si>
  <si>
    <t>Даниил</t>
  </si>
  <si>
    <t>Рысалиев</t>
  </si>
  <si>
    <t>Сушко</t>
  </si>
  <si>
    <t xml:space="preserve">Соколова </t>
  </si>
  <si>
    <t>Матвей</t>
  </si>
  <si>
    <t>Фитерер</t>
  </si>
  <si>
    <t>Максимчик</t>
  </si>
  <si>
    <t>призер</t>
  </si>
  <si>
    <t>Мамонтова</t>
  </si>
  <si>
    <t>Константиновна</t>
  </si>
  <si>
    <t>Жвинклис</t>
  </si>
  <si>
    <t xml:space="preserve">Сальникова </t>
  </si>
  <si>
    <t>6А</t>
  </si>
  <si>
    <t>Николаевна</t>
  </si>
  <si>
    <t>Лопатина</t>
  </si>
  <si>
    <t>Жанна</t>
  </si>
  <si>
    <t>Наймушина</t>
  </si>
  <si>
    <t>6Б</t>
  </si>
  <si>
    <t>Ковалева</t>
  </si>
  <si>
    <t>Яна</t>
  </si>
  <si>
    <t>Серегина</t>
  </si>
  <si>
    <t>Марина</t>
  </si>
  <si>
    <t>Абдулмеджидова</t>
  </si>
  <si>
    <t>Васильевна</t>
  </si>
  <si>
    <t>София</t>
  </si>
  <si>
    <t>Окатова</t>
  </si>
  <si>
    <t>Ринатовна</t>
  </si>
  <si>
    <t>Аделина</t>
  </si>
  <si>
    <t>Гизатулина</t>
  </si>
  <si>
    <t>Антоновна</t>
  </si>
  <si>
    <t>Григорьева</t>
  </si>
  <si>
    <t>Шир</t>
  </si>
  <si>
    <t>9Б</t>
  </si>
  <si>
    <t>Легута</t>
  </si>
  <si>
    <t>9В</t>
  </si>
  <si>
    <t>Белов</t>
  </si>
  <si>
    <t>Истомина</t>
  </si>
  <si>
    <t>Лилиана</t>
  </si>
  <si>
    <t>Лавриненко</t>
  </si>
  <si>
    <t>Ангелина</t>
  </si>
  <si>
    <t>Пушкарева</t>
  </si>
  <si>
    <t>Николаевич</t>
  </si>
  <si>
    <t>Виталий</t>
  </si>
  <si>
    <t>Малахов</t>
  </si>
  <si>
    <t>Алена</t>
  </si>
  <si>
    <t>Леута</t>
  </si>
  <si>
    <t>9А</t>
  </si>
  <si>
    <t>Борисович</t>
  </si>
  <si>
    <t>Царьков</t>
  </si>
  <si>
    <t>Васильевич</t>
  </si>
  <si>
    <t>Валерий</t>
  </si>
  <si>
    <t>Чупров</t>
  </si>
  <si>
    <t>Алексеевич</t>
  </si>
  <si>
    <t>Владимир</t>
  </si>
  <si>
    <t>Гасанбеков</t>
  </si>
  <si>
    <t>Луговская</t>
  </si>
  <si>
    <t>Ломоносова</t>
  </si>
  <si>
    <t>Юлия</t>
  </si>
  <si>
    <t>Юнусова</t>
  </si>
  <si>
    <t>Анна</t>
  </si>
  <si>
    <t>Медведенко</t>
  </si>
  <si>
    <t>Рустамовна</t>
  </si>
  <si>
    <t>Камилла</t>
  </si>
  <si>
    <t>Хасанзянова</t>
  </si>
  <si>
    <t>Татьяна</t>
  </si>
  <si>
    <t>Колбина</t>
  </si>
  <si>
    <t>Сергеевич</t>
  </si>
  <si>
    <t>Каримов</t>
  </si>
  <si>
    <t>Романова</t>
  </si>
  <si>
    <t>Угурович</t>
  </si>
  <si>
    <t>Вадим</t>
  </si>
  <si>
    <t>Гурбанов</t>
  </si>
  <si>
    <t xml:space="preserve">Анна </t>
  </si>
  <si>
    <t>Краскевич</t>
  </si>
  <si>
    <t>Яркова</t>
  </si>
  <si>
    <t>Алексей</t>
  </si>
  <si>
    <t>Булыгин</t>
  </si>
  <si>
    <t>Бобрешев</t>
  </si>
  <si>
    <t>Головлева</t>
  </si>
  <si>
    <t>Олег</t>
  </si>
  <si>
    <t>Мацаков</t>
  </si>
  <si>
    <t>Надтока</t>
  </si>
  <si>
    <t>Михайловия</t>
  </si>
  <si>
    <t xml:space="preserve">Науменко </t>
  </si>
  <si>
    <t>Сибилева</t>
  </si>
  <si>
    <t>Шимчук</t>
  </si>
  <si>
    <t>Тарасович</t>
  </si>
  <si>
    <t>Жомова</t>
  </si>
  <si>
    <t>Романовна</t>
  </si>
  <si>
    <t>Сытнюк</t>
  </si>
  <si>
    <t>Ольга</t>
  </si>
  <si>
    <t>Аймятова</t>
  </si>
  <si>
    <t>Эльмира</t>
  </si>
  <si>
    <t>Рашидовна</t>
  </si>
  <si>
    <t>Дениченко</t>
  </si>
  <si>
    <t>Вадимовна</t>
  </si>
  <si>
    <t>Корчемкин</t>
  </si>
  <si>
    <t>Япарова</t>
  </si>
  <si>
    <t>Антонина</t>
  </si>
  <si>
    <t>Захаренко</t>
  </si>
  <si>
    <t>Евгения</t>
  </si>
  <si>
    <t>Буторина</t>
  </si>
  <si>
    <t>СОШ № 39 им. Г.А. Чернова</t>
  </si>
  <si>
    <t>Костенко Наталья Юрьевна</t>
  </si>
  <si>
    <t>Гаврилова Марина Владимировна</t>
  </si>
  <si>
    <t>Костенко Наталья  Юрьевна</t>
  </si>
  <si>
    <t>Результаты школьного этапа всероссийской олимпиады 2022 года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</si>
</sst>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CCCCFF"/>
      </patternFill>
    </fill>
    <fill>
      <patternFill patternType="solid">
        <fgColor rgb="FFD99694"/>
        <bgColor rgb="FFFF99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5" fillId="0" borderId="0" xfId="1"/>
    <xf numFmtId="0" fontId="4" fillId="4" borderId="1" xfId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1" fontId="3" fillId="4" borderId="1" xfId="1" applyNumberFormat="1" applyFont="1" applyFill="1" applyBorder="1" applyAlignment="1">
      <alignment horizontal="center" vertical="top"/>
    </xf>
    <xf numFmtId="49" fontId="3" fillId="4" borderId="1" xfId="1" applyNumberFormat="1" applyFont="1" applyFill="1" applyBorder="1" applyAlignment="1">
      <alignment vertical="top"/>
    </xf>
    <xf numFmtId="0" fontId="3" fillId="4" borderId="1" xfId="1" applyFont="1" applyFill="1" applyBorder="1" applyAlignment="1">
      <alignment horizontal="center" vertical="top"/>
    </xf>
    <xf numFmtId="49" fontId="3" fillId="4" borderId="1" xfId="1" applyNumberFormat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/>
    <xf numFmtId="1" fontId="3" fillId="4" borderId="1" xfId="1" applyNumberFormat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center" vertical="top" wrapText="1"/>
    </xf>
    <xf numFmtId="1" fontId="3" fillId="4" borderId="1" xfId="1" applyNumberFormat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/>
    <xf numFmtId="1" fontId="3" fillId="4" borderId="1" xfId="1" applyNumberFormat="1" applyFont="1" applyFill="1" applyBorder="1" applyAlignment="1">
      <alignment vertical="top"/>
    </xf>
    <xf numFmtId="1" fontId="3" fillId="4" borderId="1" xfId="1" applyNumberFormat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vertical="top" wrapText="1"/>
    </xf>
    <xf numFmtId="1" fontId="6" fillId="4" borderId="1" xfId="1" applyNumberFormat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" fontId="7" fillId="5" borderId="1" xfId="1" applyNumberFormat="1" applyFont="1" applyFill="1" applyBorder="1" applyAlignment="1">
      <alignment horizontal="center"/>
    </xf>
    <xf numFmtId="10" fontId="7" fillId="5" borderId="1" xfId="1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left" vertical="top"/>
    </xf>
    <xf numFmtId="1" fontId="6" fillId="4" borderId="1" xfId="1" applyNumberFormat="1" applyFont="1" applyFill="1" applyBorder="1" applyAlignment="1">
      <alignment horizontal="center" vertical="top"/>
    </xf>
    <xf numFmtId="49" fontId="6" fillId="4" borderId="1" xfId="1" applyNumberFormat="1" applyFont="1" applyFill="1" applyBorder="1" applyAlignment="1">
      <alignment vertical="top"/>
    </xf>
    <xf numFmtId="0" fontId="8" fillId="4" borderId="1" xfId="1" applyFont="1" applyFill="1" applyBorder="1" applyAlignment="1">
      <alignment horizontal="center"/>
    </xf>
    <xf numFmtId="0" fontId="6" fillId="4" borderId="1" xfId="1" applyFont="1" applyFill="1" applyBorder="1"/>
    <xf numFmtId="0" fontId="6" fillId="4" borderId="1" xfId="1" applyFont="1" applyFill="1" applyBorder="1" applyAlignment="1">
      <alignment horizontal="left"/>
    </xf>
    <xf numFmtId="1" fontId="6" fillId="4" borderId="1" xfId="1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top"/>
    </xf>
    <xf numFmtId="0" fontId="6" fillId="3" borderId="1" xfId="0" applyFont="1" applyFill="1" applyBorder="1"/>
    <xf numFmtId="49" fontId="6" fillId="3" borderId="1" xfId="0" applyNumberFormat="1" applyFont="1" applyFill="1" applyBorder="1" applyAlignment="1">
      <alignment vertical="top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top" wrapText="1"/>
    </xf>
    <xf numFmtId="49" fontId="9" fillId="4" borderId="1" xfId="1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4533ABB0-AB91-4E30-B41E-62B3B76BF4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zoomScale="90" zoomScaleNormal="90" workbookViewId="0">
      <selection sqref="A1:O1"/>
    </sheetView>
  </sheetViews>
  <sheetFormatPr defaultRowHeight="14.5" x14ac:dyDescent="0.35"/>
  <cols>
    <col min="1" max="1" width="16.26953125" customWidth="1"/>
    <col min="2" max="2" width="16.81640625" customWidth="1"/>
    <col min="3" max="3" width="19.26953125" customWidth="1"/>
    <col min="4" max="4" width="8.453125" bestFit="1" customWidth="1"/>
    <col min="6" max="6" width="29.81640625" customWidth="1"/>
    <col min="7" max="7" width="33.453125" customWidth="1"/>
    <col min="15" max="15" width="12.81640625" bestFit="1" customWidth="1"/>
  </cols>
  <sheetData>
    <row r="1" spans="1:15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5" x14ac:dyDescent="0.35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3.5" customHeight="1" x14ac:dyDescent="0.35">
      <c r="A4" s="5" t="s">
        <v>49</v>
      </c>
      <c r="B4" s="5" t="s">
        <v>50</v>
      </c>
      <c r="C4" s="5" t="s">
        <v>38</v>
      </c>
      <c r="D4" s="11">
        <v>8</v>
      </c>
      <c r="E4" s="11" t="s">
        <v>51</v>
      </c>
      <c r="F4" s="7" t="s">
        <v>315</v>
      </c>
      <c r="G4" s="21" t="s">
        <v>63</v>
      </c>
      <c r="H4" s="11">
        <v>3</v>
      </c>
      <c r="I4" s="11">
        <v>6</v>
      </c>
      <c r="J4" s="11">
        <v>2</v>
      </c>
      <c r="K4" s="11">
        <v>1</v>
      </c>
      <c r="L4" s="11">
        <v>14</v>
      </c>
      <c r="M4" s="23">
        <f t="shared" ref="M4:M13" si="0">SUM(H4:L4)</f>
        <v>26</v>
      </c>
      <c r="N4" s="9">
        <f t="shared" ref="N4:N13" si="1">M4/36</f>
        <v>0.72222222222222221</v>
      </c>
      <c r="O4" s="10" t="s">
        <v>187</v>
      </c>
    </row>
    <row r="5" spans="1:15" x14ac:dyDescent="0.35">
      <c r="A5" s="4" t="s">
        <v>28</v>
      </c>
      <c r="B5" s="4" t="s">
        <v>29</v>
      </c>
      <c r="C5" s="4" t="s">
        <v>30</v>
      </c>
      <c r="D5" s="6">
        <v>7</v>
      </c>
      <c r="E5" s="7" t="s">
        <v>31</v>
      </c>
      <c r="F5" s="7" t="s">
        <v>315</v>
      </c>
      <c r="G5" s="21" t="s">
        <v>32</v>
      </c>
      <c r="H5" s="6">
        <v>3</v>
      </c>
      <c r="I5" s="6">
        <v>7</v>
      </c>
      <c r="J5" s="6">
        <v>1</v>
      </c>
      <c r="K5" s="6">
        <v>2</v>
      </c>
      <c r="L5" s="6">
        <v>9</v>
      </c>
      <c r="M5" s="23">
        <f t="shared" si="0"/>
        <v>22</v>
      </c>
      <c r="N5" s="9">
        <f t="shared" si="1"/>
        <v>0.61111111111111116</v>
      </c>
      <c r="O5" s="10" t="s">
        <v>176</v>
      </c>
    </row>
    <row r="6" spans="1:15" x14ac:dyDescent="0.35">
      <c r="A6" s="5" t="s">
        <v>33</v>
      </c>
      <c r="B6" s="5" t="s">
        <v>34</v>
      </c>
      <c r="C6" s="5" t="s">
        <v>35</v>
      </c>
      <c r="D6" s="11">
        <v>5</v>
      </c>
      <c r="E6" s="11" t="s">
        <v>31</v>
      </c>
      <c r="F6" s="7" t="s">
        <v>315</v>
      </c>
      <c r="G6" s="21" t="s">
        <v>32</v>
      </c>
      <c r="H6" s="11">
        <v>3</v>
      </c>
      <c r="I6" s="11">
        <v>2</v>
      </c>
      <c r="J6" s="11">
        <v>2</v>
      </c>
      <c r="K6" s="11">
        <v>1</v>
      </c>
      <c r="L6" s="11">
        <v>14</v>
      </c>
      <c r="M6" s="23">
        <f t="shared" si="0"/>
        <v>22</v>
      </c>
      <c r="N6" s="9">
        <f t="shared" si="1"/>
        <v>0.61111111111111116</v>
      </c>
      <c r="O6" s="10" t="s">
        <v>176</v>
      </c>
    </row>
    <row r="7" spans="1:15" x14ac:dyDescent="0.35">
      <c r="A7" s="5" t="s">
        <v>46</v>
      </c>
      <c r="B7" s="5" t="s">
        <v>47</v>
      </c>
      <c r="C7" s="5" t="s">
        <v>48</v>
      </c>
      <c r="D7" s="11">
        <v>9</v>
      </c>
      <c r="E7" s="11" t="s">
        <v>39</v>
      </c>
      <c r="F7" s="7" t="s">
        <v>315</v>
      </c>
      <c r="G7" s="21" t="s">
        <v>62</v>
      </c>
      <c r="H7" s="11">
        <v>0</v>
      </c>
      <c r="I7" s="11">
        <v>2</v>
      </c>
      <c r="J7" s="11">
        <v>3</v>
      </c>
      <c r="K7" s="11">
        <v>1</v>
      </c>
      <c r="L7" s="11">
        <v>13</v>
      </c>
      <c r="M7" s="23">
        <f t="shared" si="0"/>
        <v>19</v>
      </c>
      <c r="N7" s="9">
        <f t="shared" si="1"/>
        <v>0.52777777777777779</v>
      </c>
      <c r="O7" s="10" t="s">
        <v>176</v>
      </c>
    </row>
    <row r="8" spans="1:15" x14ac:dyDescent="0.35">
      <c r="A8" s="14" t="s">
        <v>52</v>
      </c>
      <c r="B8" s="12" t="s">
        <v>53</v>
      </c>
      <c r="C8" s="12" t="s">
        <v>54</v>
      </c>
      <c r="D8" s="11">
        <v>3</v>
      </c>
      <c r="E8" s="11" t="s">
        <v>55</v>
      </c>
      <c r="F8" s="7" t="s">
        <v>315</v>
      </c>
      <c r="G8" s="21" t="s">
        <v>64</v>
      </c>
      <c r="H8" s="11">
        <v>0</v>
      </c>
      <c r="I8" s="11">
        <v>3</v>
      </c>
      <c r="J8" s="11">
        <v>0</v>
      </c>
      <c r="K8" s="11">
        <v>3</v>
      </c>
      <c r="L8" s="11">
        <v>11</v>
      </c>
      <c r="M8" s="23">
        <f t="shared" si="0"/>
        <v>17</v>
      </c>
      <c r="N8" s="9">
        <f t="shared" si="1"/>
        <v>0.47222222222222221</v>
      </c>
      <c r="O8" s="10" t="s">
        <v>191</v>
      </c>
    </row>
    <row r="9" spans="1:15" x14ac:dyDescent="0.35">
      <c r="A9" s="5" t="s">
        <v>43</v>
      </c>
      <c r="B9" s="5" t="s">
        <v>44</v>
      </c>
      <c r="C9" s="5" t="s">
        <v>45</v>
      </c>
      <c r="D9" s="11">
        <v>1</v>
      </c>
      <c r="E9" s="11" t="s">
        <v>39</v>
      </c>
      <c r="F9" s="7" t="s">
        <v>315</v>
      </c>
      <c r="G9" s="21" t="s">
        <v>62</v>
      </c>
      <c r="H9" s="11">
        <v>0</v>
      </c>
      <c r="I9" s="11">
        <v>4</v>
      </c>
      <c r="J9" s="11">
        <v>0</v>
      </c>
      <c r="K9" s="11">
        <v>1</v>
      </c>
      <c r="L9" s="11">
        <v>8</v>
      </c>
      <c r="M9" s="23">
        <f t="shared" si="0"/>
        <v>13</v>
      </c>
      <c r="N9" s="9">
        <f t="shared" si="1"/>
        <v>0.3611111111111111</v>
      </c>
      <c r="O9" s="10" t="s">
        <v>191</v>
      </c>
    </row>
    <row r="10" spans="1:15" x14ac:dyDescent="0.35">
      <c r="A10" s="5" t="s">
        <v>59</v>
      </c>
      <c r="B10" s="5" t="s">
        <v>60</v>
      </c>
      <c r="C10" s="5" t="s">
        <v>61</v>
      </c>
      <c r="D10" s="11">
        <v>10</v>
      </c>
      <c r="E10" s="11" t="s">
        <v>55</v>
      </c>
      <c r="F10" s="7" t="s">
        <v>315</v>
      </c>
      <c r="G10" s="21" t="s">
        <v>64</v>
      </c>
      <c r="H10" s="11">
        <v>0</v>
      </c>
      <c r="I10" s="11">
        <v>4</v>
      </c>
      <c r="J10" s="11">
        <v>0</v>
      </c>
      <c r="K10" s="11">
        <v>1</v>
      </c>
      <c r="L10" s="11">
        <v>7</v>
      </c>
      <c r="M10" s="23">
        <f t="shared" si="0"/>
        <v>12</v>
      </c>
      <c r="N10" s="9">
        <f t="shared" si="1"/>
        <v>0.33333333333333331</v>
      </c>
      <c r="O10" s="10" t="s">
        <v>191</v>
      </c>
    </row>
    <row r="11" spans="1:15" x14ac:dyDescent="0.35">
      <c r="A11" s="4" t="s">
        <v>56</v>
      </c>
      <c r="B11" s="4" t="s">
        <v>57</v>
      </c>
      <c r="C11" s="4" t="s">
        <v>58</v>
      </c>
      <c r="D11" s="6">
        <v>6</v>
      </c>
      <c r="E11" s="7" t="s">
        <v>55</v>
      </c>
      <c r="F11" s="7" t="s">
        <v>315</v>
      </c>
      <c r="G11" s="21" t="s">
        <v>64</v>
      </c>
      <c r="H11" s="6">
        <v>0</v>
      </c>
      <c r="I11" s="6">
        <v>3</v>
      </c>
      <c r="J11" s="6">
        <v>0</v>
      </c>
      <c r="K11" s="6">
        <v>3</v>
      </c>
      <c r="L11" s="6">
        <v>6</v>
      </c>
      <c r="M11" s="23">
        <f t="shared" si="0"/>
        <v>12</v>
      </c>
      <c r="N11" s="9">
        <f t="shared" si="1"/>
        <v>0.33333333333333331</v>
      </c>
      <c r="O11" s="10" t="s">
        <v>191</v>
      </c>
    </row>
    <row r="12" spans="1:15" x14ac:dyDescent="0.35">
      <c r="A12" s="4" t="s">
        <v>40</v>
      </c>
      <c r="B12" s="4" t="s">
        <v>41</v>
      </c>
      <c r="C12" s="4" t="s">
        <v>42</v>
      </c>
      <c r="D12" s="6">
        <v>2</v>
      </c>
      <c r="E12" s="7" t="s">
        <v>39</v>
      </c>
      <c r="F12" s="7" t="s">
        <v>315</v>
      </c>
      <c r="G12" s="21" t="s">
        <v>62</v>
      </c>
      <c r="H12" s="6">
        <v>3</v>
      </c>
      <c r="I12" s="6">
        <v>3</v>
      </c>
      <c r="J12" s="6">
        <v>2</v>
      </c>
      <c r="K12" s="6">
        <v>0</v>
      </c>
      <c r="L12" s="6">
        <v>0</v>
      </c>
      <c r="M12" s="23">
        <f t="shared" si="0"/>
        <v>8</v>
      </c>
      <c r="N12" s="9">
        <f t="shared" si="1"/>
        <v>0.22222222222222221</v>
      </c>
      <c r="O12" s="10" t="s">
        <v>191</v>
      </c>
    </row>
    <row r="13" spans="1:15" x14ac:dyDescent="0.35">
      <c r="A13" s="4" t="s">
        <v>36</v>
      </c>
      <c r="B13" s="4" t="s">
        <v>37</v>
      </c>
      <c r="C13" s="4" t="s">
        <v>38</v>
      </c>
      <c r="D13" s="6">
        <v>4</v>
      </c>
      <c r="E13" s="7" t="s">
        <v>39</v>
      </c>
      <c r="F13" s="7" t="s">
        <v>315</v>
      </c>
      <c r="G13" s="21" t="s">
        <v>62</v>
      </c>
      <c r="H13" s="6">
        <v>3</v>
      </c>
      <c r="I13" s="6">
        <v>3</v>
      </c>
      <c r="J13" s="6">
        <v>1</v>
      </c>
      <c r="K13" s="6">
        <v>0</v>
      </c>
      <c r="L13" s="6">
        <v>0</v>
      </c>
      <c r="M13" s="23">
        <f t="shared" si="0"/>
        <v>7</v>
      </c>
      <c r="N13" s="9">
        <f t="shared" si="1"/>
        <v>0.19444444444444445</v>
      </c>
      <c r="O13" s="10" t="s">
        <v>191</v>
      </c>
    </row>
    <row r="14" spans="1:15" x14ac:dyDescent="0.35">
      <c r="A14" s="14"/>
      <c r="B14" s="12"/>
      <c r="C14" s="12"/>
      <c r="D14" s="11"/>
      <c r="E14" s="11"/>
      <c r="F14" s="11"/>
      <c r="G14" s="5"/>
      <c r="H14" s="15"/>
      <c r="I14" s="15"/>
      <c r="J14" s="15"/>
      <c r="K14" s="15"/>
      <c r="L14" s="15"/>
      <c r="M14" s="23">
        <f t="shared" ref="M14:M15" si="2">SUM(H14:L14)</f>
        <v>0</v>
      </c>
      <c r="N14" s="9">
        <f t="shared" ref="N14:N15" si="3">M14/36</f>
        <v>0</v>
      </c>
      <c r="O14" s="10"/>
    </row>
    <row r="15" spans="1:15" x14ac:dyDescent="0.35">
      <c r="A15" s="16"/>
      <c r="B15" s="16"/>
      <c r="C15" s="16"/>
      <c r="D15" s="17"/>
      <c r="E15" s="18"/>
      <c r="F15" s="18"/>
      <c r="G15" s="19"/>
      <c r="H15" s="20"/>
      <c r="I15" s="20"/>
      <c r="J15" s="20"/>
      <c r="K15" s="20"/>
      <c r="L15" s="20"/>
      <c r="M15" s="23">
        <f t="shared" si="2"/>
        <v>0</v>
      </c>
      <c r="N15" s="9">
        <f t="shared" si="3"/>
        <v>0</v>
      </c>
      <c r="O15" s="10"/>
    </row>
  </sheetData>
  <sortState ref="A4:N13">
    <sortCondition descending="1" ref="N4:N13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1DB7-0B6E-4DC5-9063-797DD1F9448B}">
  <dimension ref="A1:O19"/>
  <sheetViews>
    <sheetView zoomScale="90" zoomScaleNormal="90" workbookViewId="0">
      <selection sqref="A1:O1"/>
    </sheetView>
  </sheetViews>
  <sheetFormatPr defaultColWidth="9.1796875" defaultRowHeight="14.5" x14ac:dyDescent="0.35"/>
  <cols>
    <col min="1" max="1" width="14" style="30" customWidth="1"/>
    <col min="2" max="2" width="17.7265625" style="30" customWidth="1"/>
    <col min="3" max="3" width="18.54296875" style="30" customWidth="1"/>
    <col min="4" max="4" width="8.453125" style="30" customWidth="1"/>
    <col min="5" max="5" width="8.7265625" style="30" customWidth="1"/>
    <col min="6" max="6" width="30" style="30" customWidth="1"/>
    <col min="7" max="7" width="33.26953125" style="30" customWidth="1"/>
    <col min="8" max="14" width="8.7265625" style="30" customWidth="1"/>
    <col min="15" max="15" width="12.81640625" style="30" customWidth="1"/>
    <col min="16" max="1025" width="8.7265625" style="30" customWidth="1"/>
    <col min="1026" max="16384" width="9.1796875" style="30"/>
  </cols>
  <sheetData>
    <row r="1" spans="1:15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17</v>
      </c>
      <c r="N2" s="49" t="s">
        <v>18</v>
      </c>
      <c r="O2" s="48" t="s">
        <v>19</v>
      </c>
    </row>
    <row r="3" spans="1:15" ht="15.5" x14ac:dyDescent="0.35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35">
      <c r="A4" s="45" t="s">
        <v>224</v>
      </c>
      <c r="B4" s="45" t="s">
        <v>53</v>
      </c>
      <c r="C4" s="45" t="s">
        <v>169</v>
      </c>
      <c r="D4" s="44">
        <v>1</v>
      </c>
      <c r="E4" s="46" t="s">
        <v>192</v>
      </c>
      <c r="F4" s="7" t="s">
        <v>315</v>
      </c>
      <c r="G4" s="45" t="s">
        <v>88</v>
      </c>
      <c r="H4" s="47">
        <v>3</v>
      </c>
      <c r="I4" s="47">
        <v>5</v>
      </c>
      <c r="J4" s="47">
        <v>3</v>
      </c>
      <c r="K4" s="47">
        <v>1</v>
      </c>
      <c r="L4" s="47">
        <v>15</v>
      </c>
      <c r="M4" s="33">
        <v>27</v>
      </c>
      <c r="N4" s="32">
        <f t="shared" ref="N4:N19" si="0">M4/36</f>
        <v>0.75</v>
      </c>
      <c r="O4" s="31" t="s">
        <v>187</v>
      </c>
    </row>
    <row r="5" spans="1:15" x14ac:dyDescent="0.35">
      <c r="A5" s="41" t="s">
        <v>223</v>
      </c>
      <c r="B5" s="41" t="s">
        <v>164</v>
      </c>
      <c r="C5" s="41" t="s">
        <v>222</v>
      </c>
      <c r="D5" s="38">
        <v>14</v>
      </c>
      <c r="E5" s="38" t="s">
        <v>192</v>
      </c>
      <c r="F5" s="7" t="s">
        <v>315</v>
      </c>
      <c r="G5" s="45" t="s">
        <v>88</v>
      </c>
      <c r="H5" s="34">
        <v>3</v>
      </c>
      <c r="I5" s="34">
        <v>6</v>
      </c>
      <c r="J5" s="34">
        <v>2</v>
      </c>
      <c r="K5" s="34">
        <v>1</v>
      </c>
      <c r="L5" s="34">
        <v>14</v>
      </c>
      <c r="M5" s="33">
        <f>SUM(H5:L5)</f>
        <v>26</v>
      </c>
      <c r="N5" s="32">
        <f t="shared" si="0"/>
        <v>0.72222222222222221</v>
      </c>
      <c r="O5" s="31" t="s">
        <v>220</v>
      </c>
    </row>
    <row r="6" spans="1:15" x14ac:dyDescent="0.35">
      <c r="A6" s="45" t="s">
        <v>221</v>
      </c>
      <c r="B6" s="45" t="s">
        <v>79</v>
      </c>
      <c r="C6" s="53" t="s">
        <v>104</v>
      </c>
      <c r="D6" s="44">
        <v>8</v>
      </c>
      <c r="E6" s="46" t="s">
        <v>211</v>
      </c>
      <c r="F6" s="7" t="s">
        <v>315</v>
      </c>
      <c r="G6" s="41" t="s">
        <v>316</v>
      </c>
      <c r="H6" s="47">
        <v>3</v>
      </c>
      <c r="I6" s="47">
        <v>4</v>
      </c>
      <c r="J6" s="47">
        <v>2</v>
      </c>
      <c r="K6" s="47">
        <v>3</v>
      </c>
      <c r="L6" s="47">
        <v>12</v>
      </c>
      <c r="M6" s="33">
        <v>24</v>
      </c>
      <c r="N6" s="32">
        <f t="shared" si="0"/>
        <v>0.66666666666666663</v>
      </c>
      <c r="O6" s="31" t="s">
        <v>220</v>
      </c>
    </row>
    <row r="7" spans="1:15" x14ac:dyDescent="0.35">
      <c r="A7" s="45" t="s">
        <v>219</v>
      </c>
      <c r="B7" s="45" t="s">
        <v>138</v>
      </c>
      <c r="C7" s="45" t="s">
        <v>104</v>
      </c>
      <c r="D7" s="44">
        <v>15</v>
      </c>
      <c r="E7" s="46" t="s">
        <v>192</v>
      </c>
      <c r="F7" s="7" t="s">
        <v>315</v>
      </c>
      <c r="G7" s="45" t="s">
        <v>88</v>
      </c>
      <c r="H7" s="47">
        <v>1</v>
      </c>
      <c r="I7" s="47">
        <v>5</v>
      </c>
      <c r="J7" s="47">
        <v>3</v>
      </c>
      <c r="K7" s="47">
        <v>2</v>
      </c>
      <c r="L7" s="47">
        <v>13</v>
      </c>
      <c r="M7" s="33">
        <f t="shared" ref="M7:M15" si="1">SUM(H7:L7)</f>
        <v>24</v>
      </c>
      <c r="N7" s="32">
        <f t="shared" si="0"/>
        <v>0.66666666666666663</v>
      </c>
      <c r="O7" s="31" t="s">
        <v>220</v>
      </c>
    </row>
    <row r="8" spans="1:15" x14ac:dyDescent="0.35">
      <c r="A8" s="41" t="s">
        <v>218</v>
      </c>
      <c r="B8" s="41" t="s">
        <v>217</v>
      </c>
      <c r="C8" s="41" t="s">
        <v>38</v>
      </c>
      <c r="D8" s="38">
        <v>3</v>
      </c>
      <c r="E8" s="38" t="s">
        <v>199</v>
      </c>
      <c r="F8" s="7" t="s">
        <v>315</v>
      </c>
      <c r="G8" s="45" t="s">
        <v>69</v>
      </c>
      <c r="H8" s="38">
        <v>3</v>
      </c>
      <c r="I8" s="38">
        <v>4</v>
      </c>
      <c r="J8" s="38">
        <v>2</v>
      </c>
      <c r="K8" s="38">
        <v>3</v>
      </c>
      <c r="L8" s="38">
        <v>12</v>
      </c>
      <c r="M8" s="33">
        <f t="shared" si="1"/>
        <v>24</v>
      </c>
      <c r="N8" s="32">
        <f t="shared" si="0"/>
        <v>0.66666666666666663</v>
      </c>
      <c r="O8" s="31" t="s">
        <v>220</v>
      </c>
    </row>
    <row r="9" spans="1:15" x14ac:dyDescent="0.35">
      <c r="A9" s="41" t="s">
        <v>216</v>
      </c>
      <c r="B9" s="41" t="s">
        <v>79</v>
      </c>
      <c r="C9" s="41" t="s">
        <v>54</v>
      </c>
      <c r="D9" s="38">
        <v>2</v>
      </c>
      <c r="E9" s="38" t="s">
        <v>192</v>
      </c>
      <c r="F9" s="7" t="s">
        <v>315</v>
      </c>
      <c r="G9" s="45" t="s">
        <v>88</v>
      </c>
      <c r="H9" s="38">
        <v>0</v>
      </c>
      <c r="I9" s="38">
        <v>3</v>
      </c>
      <c r="J9" s="38">
        <v>3</v>
      </c>
      <c r="K9" s="38">
        <v>1</v>
      </c>
      <c r="L9" s="38">
        <v>13</v>
      </c>
      <c r="M9" s="33">
        <f t="shared" si="1"/>
        <v>20</v>
      </c>
      <c r="N9" s="32">
        <f t="shared" si="0"/>
        <v>0.55555555555555558</v>
      </c>
      <c r="O9" s="31" t="s">
        <v>191</v>
      </c>
    </row>
    <row r="10" spans="1:15" x14ac:dyDescent="0.35">
      <c r="A10" s="41" t="s">
        <v>215</v>
      </c>
      <c r="B10" s="41" t="s">
        <v>86</v>
      </c>
      <c r="C10" s="41" t="s">
        <v>54</v>
      </c>
      <c r="D10" s="38">
        <v>6</v>
      </c>
      <c r="E10" s="38" t="s">
        <v>199</v>
      </c>
      <c r="F10" s="7" t="s">
        <v>315</v>
      </c>
      <c r="G10" s="45" t="s">
        <v>69</v>
      </c>
      <c r="H10" s="38">
        <v>0</v>
      </c>
      <c r="I10" s="38">
        <v>6</v>
      </c>
      <c r="J10" s="38">
        <v>1</v>
      </c>
      <c r="K10" s="38">
        <v>1</v>
      </c>
      <c r="L10" s="38">
        <v>11</v>
      </c>
      <c r="M10" s="33">
        <f t="shared" si="1"/>
        <v>19</v>
      </c>
      <c r="N10" s="32">
        <f t="shared" si="0"/>
        <v>0.52777777777777779</v>
      </c>
      <c r="O10" s="31" t="s">
        <v>191</v>
      </c>
    </row>
    <row r="11" spans="1:15" x14ac:dyDescent="0.35">
      <c r="A11" s="43" t="s">
        <v>214</v>
      </c>
      <c r="B11" s="39" t="s">
        <v>213</v>
      </c>
      <c r="C11" s="39" t="s">
        <v>212</v>
      </c>
      <c r="D11" s="38">
        <v>10</v>
      </c>
      <c r="E11" s="38" t="s">
        <v>211</v>
      </c>
      <c r="F11" s="7" t="s">
        <v>315</v>
      </c>
      <c r="G11" s="41" t="s">
        <v>316</v>
      </c>
      <c r="H11" s="38">
        <v>0</v>
      </c>
      <c r="I11" s="38">
        <v>5</v>
      </c>
      <c r="J11" s="38">
        <v>2</v>
      </c>
      <c r="K11" s="38">
        <v>2</v>
      </c>
      <c r="L11" s="38">
        <v>9</v>
      </c>
      <c r="M11" s="33">
        <f t="shared" si="1"/>
        <v>18</v>
      </c>
      <c r="N11" s="32">
        <f t="shared" si="0"/>
        <v>0.5</v>
      </c>
      <c r="O11" s="31" t="s">
        <v>191</v>
      </c>
    </row>
    <row r="12" spans="1:15" x14ac:dyDescent="0.35">
      <c r="A12" s="43" t="s">
        <v>210</v>
      </c>
      <c r="B12" s="39" t="s">
        <v>209</v>
      </c>
      <c r="C12" s="39" t="s">
        <v>208</v>
      </c>
      <c r="D12" s="38">
        <v>4</v>
      </c>
      <c r="E12" s="38" t="s">
        <v>199</v>
      </c>
      <c r="F12" s="7" t="s">
        <v>315</v>
      </c>
      <c r="G12" s="45" t="s">
        <v>69</v>
      </c>
      <c r="H12" s="38">
        <v>0</v>
      </c>
      <c r="I12" s="38">
        <v>5</v>
      </c>
      <c r="J12" s="38">
        <v>1</v>
      </c>
      <c r="K12" s="38">
        <v>2</v>
      </c>
      <c r="L12" s="38">
        <v>8</v>
      </c>
      <c r="M12" s="33">
        <f t="shared" si="1"/>
        <v>16</v>
      </c>
      <c r="N12" s="32">
        <f t="shared" si="0"/>
        <v>0.44444444444444442</v>
      </c>
      <c r="O12" s="31" t="s">
        <v>191</v>
      </c>
    </row>
    <row r="13" spans="1:15" x14ac:dyDescent="0.35">
      <c r="A13" s="45" t="s">
        <v>207</v>
      </c>
      <c r="B13" s="45" t="s">
        <v>206</v>
      </c>
      <c r="C13" s="45" t="s">
        <v>205</v>
      </c>
      <c r="D13" s="44">
        <v>2</v>
      </c>
      <c r="E13" s="46" t="s">
        <v>199</v>
      </c>
      <c r="F13" s="7" t="s">
        <v>315</v>
      </c>
      <c r="G13" s="45" t="s">
        <v>69</v>
      </c>
      <c r="H13" s="44">
        <v>0</v>
      </c>
      <c r="I13" s="44">
        <v>3</v>
      </c>
      <c r="J13" s="44">
        <v>3</v>
      </c>
      <c r="K13" s="44">
        <v>1</v>
      </c>
      <c r="L13" s="44">
        <v>8</v>
      </c>
      <c r="M13" s="33">
        <f t="shared" si="1"/>
        <v>15</v>
      </c>
      <c r="N13" s="32">
        <f t="shared" si="0"/>
        <v>0.41666666666666669</v>
      </c>
      <c r="O13" s="31" t="s">
        <v>191</v>
      </c>
    </row>
    <row r="14" spans="1:15" x14ac:dyDescent="0.35">
      <c r="A14" s="41" t="s">
        <v>204</v>
      </c>
      <c r="B14" s="41" t="s">
        <v>203</v>
      </c>
      <c r="C14" s="41" t="s">
        <v>202</v>
      </c>
      <c r="D14" s="38">
        <v>1</v>
      </c>
      <c r="E14" s="38" t="s">
        <v>199</v>
      </c>
      <c r="F14" s="7" t="s">
        <v>315</v>
      </c>
      <c r="G14" s="45" t="s">
        <v>69</v>
      </c>
      <c r="H14" s="38">
        <v>0</v>
      </c>
      <c r="I14" s="38">
        <v>5</v>
      </c>
      <c r="J14" s="38">
        <v>0</v>
      </c>
      <c r="K14" s="38">
        <v>0</v>
      </c>
      <c r="L14" s="38">
        <v>8</v>
      </c>
      <c r="M14" s="33">
        <f t="shared" si="1"/>
        <v>13</v>
      </c>
      <c r="N14" s="32">
        <f t="shared" si="0"/>
        <v>0.3611111111111111</v>
      </c>
      <c r="O14" s="31" t="s">
        <v>191</v>
      </c>
    </row>
    <row r="15" spans="1:15" x14ac:dyDescent="0.35">
      <c r="A15" s="43" t="s">
        <v>201</v>
      </c>
      <c r="B15" s="39" t="s">
        <v>83</v>
      </c>
      <c r="C15" s="39" t="s">
        <v>200</v>
      </c>
      <c r="D15" s="38">
        <v>3</v>
      </c>
      <c r="E15" s="38" t="s">
        <v>199</v>
      </c>
      <c r="F15" s="7" t="s">
        <v>315</v>
      </c>
      <c r="G15" s="45" t="s">
        <v>69</v>
      </c>
      <c r="H15" s="38">
        <v>0</v>
      </c>
      <c r="I15" s="38">
        <v>4</v>
      </c>
      <c r="J15" s="38">
        <v>3</v>
      </c>
      <c r="K15" s="38">
        <v>1</v>
      </c>
      <c r="L15" s="38">
        <v>5</v>
      </c>
      <c r="M15" s="33">
        <f t="shared" si="1"/>
        <v>13</v>
      </c>
      <c r="N15" s="32">
        <f t="shared" si="0"/>
        <v>0.3611111111111111</v>
      </c>
      <c r="O15" s="31" t="s">
        <v>191</v>
      </c>
    </row>
    <row r="16" spans="1:15" x14ac:dyDescent="0.35">
      <c r="A16" s="41" t="s">
        <v>198</v>
      </c>
      <c r="B16" s="41" t="s">
        <v>197</v>
      </c>
      <c r="C16" s="41" t="s">
        <v>196</v>
      </c>
      <c r="D16" s="38">
        <v>3</v>
      </c>
      <c r="E16" s="38" t="s">
        <v>192</v>
      </c>
      <c r="F16" s="7" t="s">
        <v>315</v>
      </c>
      <c r="G16" s="45" t="s">
        <v>88</v>
      </c>
      <c r="H16" s="38">
        <v>2</v>
      </c>
      <c r="I16" s="38">
        <v>5</v>
      </c>
      <c r="J16" s="38">
        <v>1</v>
      </c>
      <c r="K16" s="38">
        <v>0</v>
      </c>
      <c r="L16" s="38">
        <v>4</v>
      </c>
      <c r="M16" s="33">
        <v>12</v>
      </c>
      <c r="N16" s="32">
        <f t="shared" si="0"/>
        <v>0.33333333333333331</v>
      </c>
      <c r="O16" s="31" t="s">
        <v>191</v>
      </c>
    </row>
    <row r="17" spans="1:15" x14ac:dyDescent="0.35">
      <c r="A17" s="43" t="s">
        <v>195</v>
      </c>
      <c r="B17" s="39" t="s">
        <v>194</v>
      </c>
      <c r="C17" s="39" t="s">
        <v>193</v>
      </c>
      <c r="D17" s="38">
        <v>4</v>
      </c>
      <c r="E17" s="38" t="s">
        <v>192</v>
      </c>
      <c r="F17" s="7" t="s">
        <v>315</v>
      </c>
      <c r="G17" s="45" t="s">
        <v>88</v>
      </c>
      <c r="H17" s="38">
        <v>0</v>
      </c>
      <c r="I17" s="38">
        <v>5</v>
      </c>
      <c r="J17" s="38">
        <v>3</v>
      </c>
      <c r="K17" s="38">
        <v>1</v>
      </c>
      <c r="L17" s="38">
        <v>0</v>
      </c>
      <c r="M17" s="33">
        <f t="shared" ref="M17:M19" si="2">SUM(H17:L17)</f>
        <v>9</v>
      </c>
      <c r="N17" s="32">
        <f t="shared" si="0"/>
        <v>0.25</v>
      </c>
      <c r="O17" s="31" t="s">
        <v>191</v>
      </c>
    </row>
    <row r="18" spans="1:15" x14ac:dyDescent="0.35">
      <c r="A18" s="42"/>
      <c r="B18" s="41"/>
      <c r="C18" s="41"/>
      <c r="D18" s="38"/>
      <c r="E18" s="40"/>
      <c r="F18" s="38"/>
      <c r="G18" s="39"/>
      <c r="H18" s="38"/>
      <c r="I18" s="38"/>
      <c r="J18" s="38"/>
      <c r="K18" s="38"/>
      <c r="L18" s="38"/>
      <c r="M18" s="33">
        <f t="shared" si="2"/>
        <v>0</v>
      </c>
      <c r="N18" s="32">
        <f t="shared" si="0"/>
        <v>0</v>
      </c>
      <c r="O18" s="31"/>
    </row>
    <row r="19" spans="1:15" x14ac:dyDescent="0.35">
      <c r="A19" s="42"/>
      <c r="B19" s="41"/>
      <c r="C19" s="41"/>
      <c r="D19" s="38"/>
      <c r="E19" s="38"/>
      <c r="F19" s="38"/>
      <c r="G19" s="39"/>
      <c r="H19" s="38"/>
      <c r="I19" s="38"/>
      <c r="J19" s="38"/>
      <c r="K19" s="38"/>
      <c r="L19" s="38"/>
      <c r="M19" s="33">
        <f t="shared" si="2"/>
        <v>0</v>
      </c>
      <c r="N19" s="32">
        <f t="shared" si="0"/>
        <v>0</v>
      </c>
      <c r="O19" s="31"/>
    </row>
  </sheetData>
  <mergeCells count="2">
    <mergeCell ref="A1:O1"/>
    <mergeCell ref="A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E77D-0507-4308-A9FE-5FDC0FB59315}">
  <dimension ref="A1:O15"/>
  <sheetViews>
    <sheetView zoomScale="90" zoomScaleNormal="90" workbookViewId="0">
      <selection sqref="A1:O1"/>
    </sheetView>
  </sheetViews>
  <sheetFormatPr defaultColWidth="9.1796875" defaultRowHeight="14.5" x14ac:dyDescent="0.35"/>
  <cols>
    <col min="1" max="1" width="18.7265625" style="30" customWidth="1"/>
    <col min="2" max="2" width="13.81640625" style="30" customWidth="1"/>
    <col min="3" max="3" width="17.26953125" style="30" customWidth="1"/>
    <col min="4" max="4" width="12.81640625" style="30" customWidth="1"/>
    <col min="5" max="5" width="8.7265625" style="30" customWidth="1"/>
    <col min="6" max="6" width="33" style="30" customWidth="1"/>
    <col min="7" max="7" width="35.81640625" style="30" customWidth="1"/>
    <col min="8" max="14" width="8.7265625" style="30" customWidth="1"/>
    <col min="15" max="15" width="12.81640625" style="30" customWidth="1"/>
    <col min="16" max="1025" width="8.7265625" style="30" customWidth="1"/>
    <col min="1026" max="16384" width="9.1796875" style="30"/>
  </cols>
  <sheetData>
    <row r="1" spans="1:15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17</v>
      </c>
      <c r="N2" s="49" t="s">
        <v>18</v>
      </c>
      <c r="O2" s="48" t="s">
        <v>19</v>
      </c>
    </row>
    <row r="3" spans="1:15" ht="15.5" x14ac:dyDescent="0.3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" customHeight="1" x14ac:dyDescent="0.35">
      <c r="A4" s="54" t="s">
        <v>244</v>
      </c>
      <c r="B4" s="54" t="s">
        <v>41</v>
      </c>
      <c r="C4" s="54" t="s">
        <v>77</v>
      </c>
      <c r="D4" s="55">
        <v>7</v>
      </c>
      <c r="E4" s="56" t="s">
        <v>225</v>
      </c>
      <c r="F4" s="57" t="s">
        <v>315</v>
      </c>
      <c r="G4" s="54" t="s">
        <v>317</v>
      </c>
      <c r="H4" s="55">
        <v>3</v>
      </c>
      <c r="I4" s="55">
        <v>8</v>
      </c>
      <c r="J4" s="55">
        <v>3</v>
      </c>
      <c r="K4" s="55">
        <v>3</v>
      </c>
      <c r="L4" s="55">
        <v>15</v>
      </c>
      <c r="M4" s="58">
        <f t="shared" ref="M4:M15" si="0">SUM(H4:L4)</f>
        <v>32</v>
      </c>
      <c r="N4" s="59">
        <f t="shared" ref="N4:N15" si="1">M4/36</f>
        <v>0.88888888888888884</v>
      </c>
      <c r="O4" s="60" t="s">
        <v>187</v>
      </c>
    </row>
    <row r="5" spans="1:15" x14ac:dyDescent="0.35">
      <c r="A5" s="61" t="s">
        <v>243</v>
      </c>
      <c r="B5" s="61" t="s">
        <v>234</v>
      </c>
      <c r="C5" s="61" t="s">
        <v>242</v>
      </c>
      <c r="D5" s="62">
        <v>7</v>
      </c>
      <c r="E5" s="62" t="s">
        <v>230</v>
      </c>
      <c r="F5" s="57" t="s">
        <v>315</v>
      </c>
      <c r="G5" s="63" t="s">
        <v>69</v>
      </c>
      <c r="H5" s="62">
        <v>0</v>
      </c>
      <c r="I5" s="62">
        <v>5</v>
      </c>
      <c r="J5" s="62">
        <v>3</v>
      </c>
      <c r="K5" s="62">
        <v>2</v>
      </c>
      <c r="L5" s="62">
        <v>15</v>
      </c>
      <c r="M5" s="58">
        <f t="shared" si="0"/>
        <v>25</v>
      </c>
      <c r="N5" s="59">
        <f t="shared" si="1"/>
        <v>0.69444444444444442</v>
      </c>
      <c r="O5" s="60" t="s">
        <v>220</v>
      </c>
    </row>
    <row r="6" spans="1:15" x14ac:dyDescent="0.35">
      <c r="A6" s="54" t="s">
        <v>241</v>
      </c>
      <c r="B6" s="54" t="s">
        <v>240</v>
      </c>
      <c r="C6" s="54" t="s">
        <v>239</v>
      </c>
      <c r="D6" s="55">
        <v>9</v>
      </c>
      <c r="E6" s="56" t="s">
        <v>230</v>
      </c>
      <c r="F6" s="57" t="s">
        <v>315</v>
      </c>
      <c r="G6" s="63" t="s">
        <v>69</v>
      </c>
      <c r="H6" s="55">
        <v>0</v>
      </c>
      <c r="I6" s="55">
        <v>5</v>
      </c>
      <c r="J6" s="55">
        <v>2</v>
      </c>
      <c r="K6" s="55">
        <v>2</v>
      </c>
      <c r="L6" s="55">
        <v>15</v>
      </c>
      <c r="M6" s="58">
        <f t="shared" si="0"/>
        <v>24</v>
      </c>
      <c r="N6" s="59">
        <f t="shared" si="1"/>
        <v>0.66666666666666663</v>
      </c>
      <c r="O6" s="60" t="s">
        <v>220</v>
      </c>
    </row>
    <row r="7" spans="1:15" x14ac:dyDescent="0.35">
      <c r="A7" s="54" t="s">
        <v>238</v>
      </c>
      <c r="B7" s="54" t="s">
        <v>237</v>
      </c>
      <c r="C7" s="54" t="s">
        <v>67</v>
      </c>
      <c r="D7" s="55">
        <v>6</v>
      </c>
      <c r="E7" s="56" t="s">
        <v>225</v>
      </c>
      <c r="F7" s="57" t="s">
        <v>315</v>
      </c>
      <c r="G7" s="54" t="s">
        <v>317</v>
      </c>
      <c r="H7" s="55">
        <v>3</v>
      </c>
      <c r="I7" s="55">
        <v>3</v>
      </c>
      <c r="J7" s="55">
        <v>3</v>
      </c>
      <c r="K7" s="55">
        <v>2</v>
      </c>
      <c r="L7" s="55">
        <v>13</v>
      </c>
      <c r="M7" s="58">
        <f t="shared" si="0"/>
        <v>24</v>
      </c>
      <c r="N7" s="59">
        <f t="shared" si="1"/>
        <v>0.66666666666666663</v>
      </c>
      <c r="O7" s="60" t="s">
        <v>220</v>
      </c>
    </row>
    <row r="8" spans="1:15" x14ac:dyDescent="0.35">
      <c r="A8" s="61" t="s">
        <v>150</v>
      </c>
      <c r="B8" s="61" t="s">
        <v>162</v>
      </c>
      <c r="C8" s="61" t="s">
        <v>236</v>
      </c>
      <c r="D8" s="62">
        <v>1</v>
      </c>
      <c r="E8" s="62" t="s">
        <v>225</v>
      </c>
      <c r="F8" s="57" t="s">
        <v>315</v>
      </c>
      <c r="G8" s="54" t="s">
        <v>317</v>
      </c>
      <c r="H8" s="62">
        <v>3</v>
      </c>
      <c r="I8" s="62">
        <v>4</v>
      </c>
      <c r="J8" s="62">
        <v>2</v>
      </c>
      <c r="K8" s="62">
        <v>5</v>
      </c>
      <c r="L8" s="62">
        <v>10</v>
      </c>
      <c r="M8" s="58">
        <f t="shared" si="0"/>
        <v>24</v>
      </c>
      <c r="N8" s="59">
        <f t="shared" si="1"/>
        <v>0.66666666666666663</v>
      </c>
      <c r="O8" s="60" t="s">
        <v>220</v>
      </c>
    </row>
    <row r="9" spans="1:15" x14ac:dyDescent="0.35">
      <c r="A9" s="61" t="s">
        <v>235</v>
      </c>
      <c r="B9" s="61" t="s">
        <v>234</v>
      </c>
      <c r="C9" s="61" t="s">
        <v>74</v>
      </c>
      <c r="D9" s="62">
        <v>3</v>
      </c>
      <c r="E9" s="62" t="s">
        <v>225</v>
      </c>
      <c r="F9" s="57" t="s">
        <v>315</v>
      </c>
      <c r="G9" s="54" t="s">
        <v>317</v>
      </c>
      <c r="H9" s="62">
        <v>0</v>
      </c>
      <c r="I9" s="62">
        <v>3</v>
      </c>
      <c r="J9" s="62">
        <v>3</v>
      </c>
      <c r="K9" s="62">
        <v>1</v>
      </c>
      <c r="L9" s="62">
        <v>13</v>
      </c>
      <c r="M9" s="58">
        <f t="shared" si="0"/>
        <v>20</v>
      </c>
      <c r="N9" s="59">
        <f t="shared" si="1"/>
        <v>0.55555555555555558</v>
      </c>
      <c r="O9" s="60" t="s">
        <v>191</v>
      </c>
    </row>
    <row r="10" spans="1:15" x14ac:dyDescent="0.35">
      <c r="A10" s="61" t="s">
        <v>233</v>
      </c>
      <c r="B10" s="61" t="s">
        <v>232</v>
      </c>
      <c r="C10" s="61" t="s">
        <v>169</v>
      </c>
      <c r="D10" s="62">
        <v>5</v>
      </c>
      <c r="E10" s="62" t="s">
        <v>225</v>
      </c>
      <c r="F10" s="57" t="s">
        <v>315</v>
      </c>
      <c r="G10" s="54" t="s">
        <v>317</v>
      </c>
      <c r="H10" s="62">
        <v>2</v>
      </c>
      <c r="I10" s="62">
        <v>3</v>
      </c>
      <c r="J10" s="62">
        <v>3</v>
      </c>
      <c r="K10" s="62">
        <v>1</v>
      </c>
      <c r="L10" s="62">
        <v>11</v>
      </c>
      <c r="M10" s="58">
        <f t="shared" si="0"/>
        <v>20</v>
      </c>
      <c r="N10" s="59">
        <f t="shared" si="1"/>
        <v>0.55555555555555558</v>
      </c>
      <c r="O10" s="60" t="s">
        <v>191</v>
      </c>
    </row>
    <row r="11" spans="1:15" x14ac:dyDescent="0.35">
      <c r="A11" s="61" t="s">
        <v>231</v>
      </c>
      <c r="B11" s="61" t="s">
        <v>138</v>
      </c>
      <c r="C11" s="61" t="s">
        <v>104</v>
      </c>
      <c r="D11" s="62">
        <v>11</v>
      </c>
      <c r="E11" s="62" t="s">
        <v>230</v>
      </c>
      <c r="F11" s="57" t="s">
        <v>315</v>
      </c>
      <c r="G11" s="63" t="s">
        <v>69</v>
      </c>
      <c r="H11" s="62">
        <v>0</v>
      </c>
      <c r="I11" s="62">
        <v>5</v>
      </c>
      <c r="J11" s="62">
        <v>3</v>
      </c>
      <c r="K11" s="62">
        <v>2</v>
      </c>
      <c r="L11" s="62">
        <v>9</v>
      </c>
      <c r="M11" s="58">
        <f t="shared" si="0"/>
        <v>19</v>
      </c>
      <c r="N11" s="59">
        <f t="shared" si="1"/>
        <v>0.52777777777777779</v>
      </c>
      <c r="O11" s="60" t="s">
        <v>191</v>
      </c>
    </row>
    <row r="12" spans="1:15" x14ac:dyDescent="0.35">
      <c r="A12" s="54" t="s">
        <v>229</v>
      </c>
      <c r="B12" s="54" t="s">
        <v>228</v>
      </c>
      <c r="C12" s="54" t="s">
        <v>116</v>
      </c>
      <c r="D12" s="55">
        <v>2</v>
      </c>
      <c r="E12" s="56" t="s">
        <v>225</v>
      </c>
      <c r="F12" s="57" t="s">
        <v>315</v>
      </c>
      <c r="G12" s="54" t="s">
        <v>317</v>
      </c>
      <c r="H12" s="55">
        <v>0</v>
      </c>
      <c r="I12" s="55">
        <v>4</v>
      </c>
      <c r="J12" s="55">
        <v>1</v>
      </c>
      <c r="K12" s="55">
        <v>1</v>
      </c>
      <c r="L12" s="55">
        <v>13</v>
      </c>
      <c r="M12" s="58">
        <f t="shared" si="0"/>
        <v>19</v>
      </c>
      <c r="N12" s="59">
        <f t="shared" si="1"/>
        <v>0.52777777777777779</v>
      </c>
      <c r="O12" s="60" t="s">
        <v>191</v>
      </c>
    </row>
    <row r="13" spans="1:15" x14ac:dyDescent="0.35">
      <c r="A13" s="61" t="s">
        <v>227</v>
      </c>
      <c r="B13" s="61" t="s">
        <v>108</v>
      </c>
      <c r="C13" s="61" t="s">
        <v>226</v>
      </c>
      <c r="D13" s="62">
        <v>4</v>
      </c>
      <c r="E13" s="62" t="s">
        <v>225</v>
      </c>
      <c r="F13" s="57" t="s">
        <v>315</v>
      </c>
      <c r="G13" s="54" t="s">
        <v>317</v>
      </c>
      <c r="H13" s="62">
        <v>0</v>
      </c>
      <c r="I13" s="62">
        <v>2</v>
      </c>
      <c r="J13" s="62">
        <v>1</v>
      </c>
      <c r="K13" s="62">
        <v>1</v>
      </c>
      <c r="L13" s="62">
        <v>0</v>
      </c>
      <c r="M13" s="58">
        <f t="shared" si="0"/>
        <v>4</v>
      </c>
      <c r="N13" s="59">
        <f t="shared" si="1"/>
        <v>0.1111111111111111</v>
      </c>
      <c r="O13" s="60" t="s">
        <v>191</v>
      </c>
    </row>
    <row r="14" spans="1:15" x14ac:dyDescent="0.35">
      <c r="A14" s="43"/>
      <c r="B14" s="39"/>
      <c r="C14" s="39"/>
      <c r="D14" s="38"/>
      <c r="E14" s="38"/>
      <c r="F14" s="38"/>
      <c r="G14" s="41"/>
      <c r="H14" s="52"/>
      <c r="I14" s="52"/>
      <c r="J14" s="52"/>
      <c r="K14" s="52"/>
      <c r="L14" s="52"/>
      <c r="M14" s="33">
        <f t="shared" si="0"/>
        <v>0</v>
      </c>
      <c r="N14" s="32">
        <f t="shared" si="1"/>
        <v>0</v>
      </c>
      <c r="O14" s="31"/>
    </row>
    <row r="15" spans="1:15" x14ac:dyDescent="0.35">
      <c r="A15" s="37"/>
      <c r="B15" s="37"/>
      <c r="C15" s="37"/>
      <c r="D15" s="34"/>
      <c r="E15" s="36"/>
      <c r="F15" s="36"/>
      <c r="G15" s="35"/>
      <c r="H15" s="50"/>
      <c r="I15" s="50"/>
      <c r="J15" s="50"/>
      <c r="K15" s="50"/>
      <c r="L15" s="50"/>
      <c r="M15" s="33">
        <f t="shared" si="0"/>
        <v>0</v>
      </c>
      <c r="N15" s="32">
        <f t="shared" si="1"/>
        <v>0</v>
      </c>
      <c r="O15" s="31"/>
    </row>
  </sheetData>
  <mergeCells count="2">
    <mergeCell ref="A1:O1"/>
    <mergeCell ref="A3:O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zoomScale="90" zoomScaleNormal="90" workbookViewId="0">
      <selection sqref="A1:T1"/>
    </sheetView>
  </sheetViews>
  <sheetFormatPr defaultRowHeight="14.5" x14ac:dyDescent="0.35"/>
  <cols>
    <col min="1" max="1" width="18.81640625" customWidth="1"/>
    <col min="2" max="2" width="15.1796875" customWidth="1"/>
    <col min="3" max="3" width="19" customWidth="1"/>
    <col min="6" max="6" width="33.26953125" customWidth="1"/>
    <col min="7" max="7" width="38.54296875" customWidth="1"/>
    <col min="20" max="20" width="12.81640625" bestFit="1" customWidth="1"/>
  </cols>
  <sheetData>
    <row r="1" spans="1:20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4" t="s">
        <v>16</v>
      </c>
      <c r="R2" s="3" t="s">
        <v>17</v>
      </c>
      <c r="S2" s="2" t="s">
        <v>18</v>
      </c>
      <c r="T2" s="3" t="s">
        <v>19</v>
      </c>
    </row>
    <row r="3" spans="1:20" ht="15.5" x14ac:dyDescent="0.35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x14ac:dyDescent="0.35">
      <c r="A4" s="16" t="s">
        <v>127</v>
      </c>
      <c r="B4" s="16" t="s">
        <v>128</v>
      </c>
      <c r="C4" s="16" t="s">
        <v>129</v>
      </c>
      <c r="D4" s="17">
        <v>1</v>
      </c>
      <c r="E4" s="18" t="s">
        <v>130</v>
      </c>
      <c r="F4" s="57" t="s">
        <v>315</v>
      </c>
      <c r="G4" s="26" t="s">
        <v>131</v>
      </c>
      <c r="H4" s="17">
        <v>3</v>
      </c>
      <c r="I4" s="17">
        <v>5.5</v>
      </c>
      <c r="J4" s="17">
        <v>4</v>
      </c>
      <c r="K4" s="17">
        <v>3</v>
      </c>
      <c r="L4" s="17">
        <v>3</v>
      </c>
      <c r="M4" s="17">
        <v>6</v>
      </c>
      <c r="N4" s="17">
        <v>4</v>
      </c>
      <c r="O4" s="17">
        <v>4</v>
      </c>
      <c r="P4" s="17">
        <v>3</v>
      </c>
      <c r="Q4" s="17">
        <v>11</v>
      </c>
      <c r="R4" s="23">
        <f t="shared" ref="R4:R35" si="0">SUM(H4:Q4)</f>
        <v>46.5</v>
      </c>
      <c r="S4" s="9">
        <f t="shared" ref="S4:S35" si="1">R4/70</f>
        <v>0.66428571428571426</v>
      </c>
      <c r="T4" s="10" t="s">
        <v>187</v>
      </c>
    </row>
    <row r="5" spans="1:20" x14ac:dyDescent="0.35">
      <c r="A5" s="16" t="s">
        <v>33</v>
      </c>
      <c r="B5" s="16" t="s">
        <v>126</v>
      </c>
      <c r="C5" s="16" t="s">
        <v>35</v>
      </c>
      <c r="D5" s="17">
        <v>23</v>
      </c>
      <c r="E5" s="7" t="s">
        <v>87</v>
      </c>
      <c r="F5" s="57" t="s">
        <v>315</v>
      </c>
      <c r="G5" s="4" t="s">
        <v>88</v>
      </c>
      <c r="H5" s="17">
        <v>2.5</v>
      </c>
      <c r="I5" s="17">
        <v>7</v>
      </c>
      <c r="J5" s="17">
        <v>6</v>
      </c>
      <c r="K5" s="17">
        <v>2</v>
      </c>
      <c r="L5" s="17">
        <v>0</v>
      </c>
      <c r="M5" s="17">
        <v>4</v>
      </c>
      <c r="N5" s="17">
        <v>2</v>
      </c>
      <c r="O5" s="17">
        <v>2</v>
      </c>
      <c r="P5" s="17">
        <v>3</v>
      </c>
      <c r="Q5" s="17">
        <v>15</v>
      </c>
      <c r="R5" s="23">
        <f t="shared" si="0"/>
        <v>43.5</v>
      </c>
      <c r="S5" s="9">
        <f t="shared" si="1"/>
        <v>0.62142857142857144</v>
      </c>
      <c r="T5" s="10" t="s">
        <v>176</v>
      </c>
    </row>
    <row r="6" spans="1:20" x14ac:dyDescent="0.35">
      <c r="A6" s="5" t="s">
        <v>89</v>
      </c>
      <c r="B6" s="5" t="s">
        <v>90</v>
      </c>
      <c r="C6" s="5" t="s">
        <v>72</v>
      </c>
      <c r="D6" s="11">
        <v>24</v>
      </c>
      <c r="E6" s="7" t="s">
        <v>87</v>
      </c>
      <c r="F6" s="57" t="s">
        <v>315</v>
      </c>
      <c r="G6" s="4" t="s">
        <v>88</v>
      </c>
      <c r="H6" s="11">
        <v>2</v>
      </c>
      <c r="I6" s="11">
        <v>9</v>
      </c>
      <c r="J6" s="11">
        <v>2</v>
      </c>
      <c r="K6" s="11">
        <v>3.5</v>
      </c>
      <c r="L6" s="11">
        <v>0</v>
      </c>
      <c r="M6" s="11">
        <v>3</v>
      </c>
      <c r="N6" s="11">
        <v>0</v>
      </c>
      <c r="O6" s="11">
        <v>4</v>
      </c>
      <c r="P6" s="11">
        <v>4</v>
      </c>
      <c r="Q6" s="11">
        <v>13</v>
      </c>
      <c r="R6" s="23">
        <f t="shared" si="0"/>
        <v>40.5</v>
      </c>
      <c r="S6" s="9">
        <f t="shared" si="1"/>
        <v>0.57857142857142863</v>
      </c>
      <c r="T6" s="10" t="s">
        <v>176</v>
      </c>
    </row>
    <row r="7" spans="1:20" x14ac:dyDescent="0.35">
      <c r="A7" s="16" t="s">
        <v>96</v>
      </c>
      <c r="B7" s="16" t="s">
        <v>124</v>
      </c>
      <c r="C7" s="16" t="s">
        <v>98</v>
      </c>
      <c r="D7" s="17">
        <v>20</v>
      </c>
      <c r="E7" s="7" t="s">
        <v>87</v>
      </c>
      <c r="F7" s="57" t="s">
        <v>315</v>
      </c>
      <c r="G7" s="4" t="s">
        <v>88</v>
      </c>
      <c r="H7" s="17">
        <v>2.5</v>
      </c>
      <c r="I7" s="17">
        <v>5.5</v>
      </c>
      <c r="J7" s="17">
        <v>6</v>
      </c>
      <c r="K7" s="17">
        <v>5</v>
      </c>
      <c r="L7" s="17">
        <v>3</v>
      </c>
      <c r="M7" s="17">
        <v>3</v>
      </c>
      <c r="N7" s="17">
        <v>1</v>
      </c>
      <c r="O7" s="17">
        <v>2</v>
      </c>
      <c r="P7" s="17">
        <v>2</v>
      </c>
      <c r="Q7" s="17">
        <v>10</v>
      </c>
      <c r="R7" s="23">
        <f t="shared" si="0"/>
        <v>40</v>
      </c>
      <c r="S7" s="9">
        <f t="shared" si="1"/>
        <v>0.5714285714285714</v>
      </c>
      <c r="T7" s="10" t="s">
        <v>176</v>
      </c>
    </row>
    <row r="8" spans="1:20" x14ac:dyDescent="0.35">
      <c r="A8" s="16" t="s">
        <v>136</v>
      </c>
      <c r="B8" s="16" t="s">
        <v>108</v>
      </c>
      <c r="C8" s="16" t="s">
        <v>42</v>
      </c>
      <c r="D8" s="17">
        <v>6</v>
      </c>
      <c r="E8" s="18" t="s">
        <v>130</v>
      </c>
      <c r="F8" s="57" t="s">
        <v>315</v>
      </c>
      <c r="G8" s="26" t="s">
        <v>131</v>
      </c>
      <c r="H8" s="17">
        <v>1.5</v>
      </c>
      <c r="I8" s="17">
        <v>6</v>
      </c>
      <c r="J8" s="17">
        <v>6</v>
      </c>
      <c r="K8" s="17">
        <v>4.5</v>
      </c>
      <c r="L8" s="17">
        <v>0</v>
      </c>
      <c r="M8" s="17">
        <v>5</v>
      </c>
      <c r="N8" s="17">
        <v>3</v>
      </c>
      <c r="O8" s="17">
        <v>3</v>
      </c>
      <c r="P8" s="17">
        <v>3</v>
      </c>
      <c r="Q8" s="17">
        <v>8</v>
      </c>
      <c r="R8" s="23">
        <f t="shared" si="0"/>
        <v>40</v>
      </c>
      <c r="S8" s="9">
        <f t="shared" si="1"/>
        <v>0.5714285714285714</v>
      </c>
      <c r="T8" s="10" t="s">
        <v>176</v>
      </c>
    </row>
    <row r="9" spans="1:20" x14ac:dyDescent="0.35">
      <c r="A9" s="16" t="s">
        <v>132</v>
      </c>
      <c r="B9" s="16" t="s">
        <v>86</v>
      </c>
      <c r="C9" s="16" t="s">
        <v>133</v>
      </c>
      <c r="D9" s="17">
        <v>4</v>
      </c>
      <c r="E9" s="18" t="s">
        <v>130</v>
      </c>
      <c r="F9" s="57" t="s">
        <v>315</v>
      </c>
      <c r="G9" s="26" t="s">
        <v>131</v>
      </c>
      <c r="H9" s="17">
        <v>2.5</v>
      </c>
      <c r="I9" s="17">
        <v>8</v>
      </c>
      <c r="J9" s="17">
        <v>6</v>
      </c>
      <c r="K9" s="17">
        <v>4.5</v>
      </c>
      <c r="L9" s="17">
        <v>0</v>
      </c>
      <c r="M9" s="17">
        <v>3</v>
      </c>
      <c r="N9" s="17">
        <v>1</v>
      </c>
      <c r="O9" s="17">
        <v>3</v>
      </c>
      <c r="P9" s="17">
        <v>3</v>
      </c>
      <c r="Q9" s="17">
        <v>7</v>
      </c>
      <c r="R9" s="23">
        <f t="shared" si="0"/>
        <v>38</v>
      </c>
      <c r="S9" s="9">
        <f t="shared" si="1"/>
        <v>0.54285714285714282</v>
      </c>
      <c r="T9" s="10" t="s">
        <v>176</v>
      </c>
    </row>
    <row r="10" spans="1:20" x14ac:dyDescent="0.35">
      <c r="A10" s="4" t="s">
        <v>85</v>
      </c>
      <c r="B10" s="4" t="s">
        <v>86</v>
      </c>
      <c r="C10" s="4" t="s">
        <v>77</v>
      </c>
      <c r="D10" s="6">
        <v>25</v>
      </c>
      <c r="E10" s="7" t="s">
        <v>87</v>
      </c>
      <c r="F10" s="57" t="s">
        <v>315</v>
      </c>
      <c r="G10" s="4" t="s">
        <v>88</v>
      </c>
      <c r="H10" s="6">
        <v>2.5</v>
      </c>
      <c r="I10" s="6">
        <v>7</v>
      </c>
      <c r="J10" s="6">
        <v>2</v>
      </c>
      <c r="K10" s="6">
        <v>3.5</v>
      </c>
      <c r="L10" s="6">
        <v>0</v>
      </c>
      <c r="M10" s="6">
        <v>5</v>
      </c>
      <c r="N10" s="6">
        <v>1</v>
      </c>
      <c r="O10" s="6">
        <v>2</v>
      </c>
      <c r="P10" s="6">
        <v>1</v>
      </c>
      <c r="Q10" s="6">
        <v>14</v>
      </c>
      <c r="R10" s="23">
        <f t="shared" si="0"/>
        <v>38</v>
      </c>
      <c r="S10" s="9">
        <f t="shared" si="1"/>
        <v>0.54285714285714282</v>
      </c>
      <c r="T10" s="10" t="s">
        <v>176</v>
      </c>
    </row>
    <row r="11" spans="1:20" x14ac:dyDescent="0.35">
      <c r="A11" s="4" t="s">
        <v>75</v>
      </c>
      <c r="B11" s="4" t="s">
        <v>76</v>
      </c>
      <c r="C11" s="4" t="s">
        <v>77</v>
      </c>
      <c r="D11" s="6">
        <v>4</v>
      </c>
      <c r="E11" s="7" t="s">
        <v>68</v>
      </c>
      <c r="F11" s="57" t="s">
        <v>315</v>
      </c>
      <c r="G11" s="4" t="s">
        <v>69</v>
      </c>
      <c r="H11" s="6">
        <v>2.5</v>
      </c>
      <c r="I11" s="6">
        <v>5.5</v>
      </c>
      <c r="J11" s="6">
        <v>6</v>
      </c>
      <c r="K11" s="6">
        <v>4</v>
      </c>
      <c r="L11" s="6">
        <v>0</v>
      </c>
      <c r="M11" s="6">
        <v>2</v>
      </c>
      <c r="N11" s="6">
        <v>1</v>
      </c>
      <c r="O11" s="6">
        <v>1</v>
      </c>
      <c r="P11" s="6">
        <v>5</v>
      </c>
      <c r="Q11" s="6">
        <v>9</v>
      </c>
      <c r="R11" s="23">
        <f t="shared" si="0"/>
        <v>36</v>
      </c>
      <c r="S11" s="9">
        <f t="shared" si="1"/>
        <v>0.51428571428571423</v>
      </c>
      <c r="T11" s="10" t="s">
        <v>176</v>
      </c>
    </row>
    <row r="12" spans="1:20" x14ac:dyDescent="0.35">
      <c r="A12" s="4" t="s">
        <v>65</v>
      </c>
      <c r="B12" s="4" t="s">
        <v>66</v>
      </c>
      <c r="C12" s="4" t="s">
        <v>67</v>
      </c>
      <c r="D12" s="6">
        <v>1</v>
      </c>
      <c r="E12" s="7" t="s">
        <v>68</v>
      </c>
      <c r="F12" s="57" t="s">
        <v>315</v>
      </c>
      <c r="G12" s="4" t="s">
        <v>69</v>
      </c>
      <c r="H12" s="6">
        <v>1.5</v>
      </c>
      <c r="I12" s="6">
        <v>3.5</v>
      </c>
      <c r="J12" s="6">
        <v>2</v>
      </c>
      <c r="K12" s="6">
        <v>3</v>
      </c>
      <c r="L12" s="6">
        <v>0</v>
      </c>
      <c r="M12" s="6">
        <v>4</v>
      </c>
      <c r="N12" s="6">
        <v>2</v>
      </c>
      <c r="O12" s="6">
        <v>3</v>
      </c>
      <c r="P12" s="6">
        <v>3</v>
      </c>
      <c r="Q12" s="6">
        <v>14</v>
      </c>
      <c r="R12" s="23">
        <f t="shared" ref="R12" si="2">SUM(H12:Q12)</f>
        <v>36</v>
      </c>
      <c r="S12" s="9">
        <f t="shared" ref="S12" si="3">R12/70</f>
        <v>0.51428571428571423</v>
      </c>
      <c r="T12" s="10" t="s">
        <v>176</v>
      </c>
    </row>
    <row r="13" spans="1:20" x14ac:dyDescent="0.35">
      <c r="A13" s="16" t="s">
        <v>112</v>
      </c>
      <c r="B13" s="16" t="s">
        <v>113</v>
      </c>
      <c r="C13" s="16" t="s">
        <v>114</v>
      </c>
      <c r="D13" s="17">
        <v>6</v>
      </c>
      <c r="E13" s="7" t="s">
        <v>87</v>
      </c>
      <c r="F13" s="57" t="s">
        <v>315</v>
      </c>
      <c r="G13" s="4" t="s">
        <v>88</v>
      </c>
      <c r="H13" s="17">
        <v>2.5</v>
      </c>
      <c r="I13" s="17">
        <v>6</v>
      </c>
      <c r="J13" s="17">
        <v>2</v>
      </c>
      <c r="K13" s="17">
        <v>2</v>
      </c>
      <c r="L13" s="17">
        <v>3</v>
      </c>
      <c r="M13" s="17">
        <v>5</v>
      </c>
      <c r="N13" s="17">
        <v>1</v>
      </c>
      <c r="O13" s="17">
        <v>1</v>
      </c>
      <c r="P13" s="17">
        <v>1</v>
      </c>
      <c r="Q13" s="17">
        <v>9</v>
      </c>
      <c r="R13" s="23">
        <f t="shared" si="0"/>
        <v>32.5</v>
      </c>
      <c r="S13" s="9">
        <f t="shared" si="1"/>
        <v>0.4642857142857143</v>
      </c>
      <c r="T13" s="10" t="s">
        <v>191</v>
      </c>
    </row>
    <row r="14" spans="1:20" x14ac:dyDescent="0.35">
      <c r="A14" s="21" t="s">
        <v>102</v>
      </c>
      <c r="B14" s="5" t="s">
        <v>103</v>
      </c>
      <c r="C14" s="5" t="s">
        <v>104</v>
      </c>
      <c r="D14" s="11">
        <v>8</v>
      </c>
      <c r="E14" s="7" t="s">
        <v>87</v>
      </c>
      <c r="F14" s="57" t="s">
        <v>315</v>
      </c>
      <c r="G14" s="4" t="s">
        <v>88</v>
      </c>
      <c r="H14" s="11">
        <v>2.5</v>
      </c>
      <c r="I14" s="11">
        <v>7</v>
      </c>
      <c r="J14" s="11">
        <v>0</v>
      </c>
      <c r="K14" s="11">
        <v>4</v>
      </c>
      <c r="L14" s="11">
        <v>3</v>
      </c>
      <c r="M14" s="11">
        <v>3</v>
      </c>
      <c r="N14" s="11">
        <v>1</v>
      </c>
      <c r="O14" s="11">
        <v>2</v>
      </c>
      <c r="P14" s="11">
        <v>2</v>
      </c>
      <c r="Q14" s="11">
        <v>8</v>
      </c>
      <c r="R14" s="23">
        <f t="shared" si="0"/>
        <v>32.5</v>
      </c>
      <c r="S14" s="9">
        <f t="shared" si="1"/>
        <v>0.4642857142857143</v>
      </c>
      <c r="T14" s="10" t="s">
        <v>191</v>
      </c>
    </row>
    <row r="15" spans="1:20" x14ac:dyDescent="0.35">
      <c r="A15" s="16" t="s">
        <v>122</v>
      </c>
      <c r="B15" s="16" t="s">
        <v>100</v>
      </c>
      <c r="C15" s="16" t="s">
        <v>123</v>
      </c>
      <c r="D15" s="17">
        <v>16</v>
      </c>
      <c r="E15" s="7" t="s">
        <v>87</v>
      </c>
      <c r="F15" s="57" t="s">
        <v>315</v>
      </c>
      <c r="G15" s="4" t="s">
        <v>88</v>
      </c>
      <c r="H15" s="17">
        <v>3</v>
      </c>
      <c r="I15" s="17">
        <v>6.5</v>
      </c>
      <c r="J15" s="17">
        <v>2</v>
      </c>
      <c r="K15" s="17">
        <v>2</v>
      </c>
      <c r="L15" s="17">
        <v>0</v>
      </c>
      <c r="M15" s="17">
        <v>4</v>
      </c>
      <c r="N15" s="17">
        <v>1</v>
      </c>
      <c r="O15" s="17">
        <v>3</v>
      </c>
      <c r="P15" s="17">
        <v>2</v>
      </c>
      <c r="Q15" s="17">
        <v>9</v>
      </c>
      <c r="R15" s="23">
        <f t="shared" si="0"/>
        <v>32.5</v>
      </c>
      <c r="S15" s="9">
        <f t="shared" si="1"/>
        <v>0.4642857142857143</v>
      </c>
      <c r="T15" s="10" t="s">
        <v>191</v>
      </c>
    </row>
    <row r="16" spans="1:20" x14ac:dyDescent="0.35">
      <c r="A16" s="16" t="s">
        <v>117</v>
      </c>
      <c r="B16" s="16" t="s">
        <v>118</v>
      </c>
      <c r="C16" s="16" t="s">
        <v>104</v>
      </c>
      <c r="D16" s="17">
        <v>11</v>
      </c>
      <c r="E16" s="7" t="s">
        <v>87</v>
      </c>
      <c r="F16" s="57" t="s">
        <v>315</v>
      </c>
      <c r="G16" s="4" t="s">
        <v>88</v>
      </c>
      <c r="H16" s="17">
        <v>2.5</v>
      </c>
      <c r="I16" s="17">
        <v>6.5</v>
      </c>
      <c r="J16" s="17">
        <v>2</v>
      </c>
      <c r="K16" s="17">
        <v>3.5</v>
      </c>
      <c r="L16" s="17">
        <v>0</v>
      </c>
      <c r="M16" s="17">
        <v>2</v>
      </c>
      <c r="N16" s="17">
        <v>0</v>
      </c>
      <c r="O16" s="17">
        <v>2</v>
      </c>
      <c r="P16" s="17">
        <v>3</v>
      </c>
      <c r="Q16" s="17">
        <v>10</v>
      </c>
      <c r="R16" s="23">
        <f t="shared" si="0"/>
        <v>31.5</v>
      </c>
      <c r="S16" s="9">
        <f t="shared" si="1"/>
        <v>0.45</v>
      </c>
      <c r="T16" s="10" t="s">
        <v>191</v>
      </c>
    </row>
    <row r="17" spans="1:20" x14ac:dyDescent="0.35">
      <c r="A17" s="16" t="s">
        <v>121</v>
      </c>
      <c r="B17" s="16" t="s">
        <v>37</v>
      </c>
      <c r="C17" s="16" t="s">
        <v>38</v>
      </c>
      <c r="D17" s="17">
        <v>13</v>
      </c>
      <c r="E17" s="7" t="s">
        <v>87</v>
      </c>
      <c r="F17" s="57" t="s">
        <v>315</v>
      </c>
      <c r="G17" s="4" t="s">
        <v>88</v>
      </c>
      <c r="H17" s="17">
        <v>2.5</v>
      </c>
      <c r="I17" s="17">
        <v>6.5</v>
      </c>
      <c r="J17" s="17">
        <v>2</v>
      </c>
      <c r="K17" s="17">
        <v>5</v>
      </c>
      <c r="L17" s="17">
        <v>0</v>
      </c>
      <c r="M17" s="17">
        <v>3</v>
      </c>
      <c r="N17" s="17">
        <v>0</v>
      </c>
      <c r="O17" s="17">
        <v>1</v>
      </c>
      <c r="P17" s="17">
        <v>2</v>
      </c>
      <c r="Q17" s="17">
        <v>9</v>
      </c>
      <c r="R17" s="23">
        <f t="shared" si="0"/>
        <v>31</v>
      </c>
      <c r="S17" s="9">
        <f t="shared" si="1"/>
        <v>0.44285714285714284</v>
      </c>
      <c r="T17" s="10" t="s">
        <v>191</v>
      </c>
    </row>
    <row r="18" spans="1:20" x14ac:dyDescent="0.35">
      <c r="A18" s="16" t="s">
        <v>125</v>
      </c>
      <c r="B18" s="16" t="s">
        <v>57</v>
      </c>
      <c r="C18" s="16" t="s">
        <v>109</v>
      </c>
      <c r="D18" s="17">
        <v>21</v>
      </c>
      <c r="E18" s="7" t="s">
        <v>87</v>
      </c>
      <c r="F18" s="57" t="s">
        <v>315</v>
      </c>
      <c r="G18" s="4" t="s">
        <v>88</v>
      </c>
      <c r="H18" s="17">
        <v>2.5</v>
      </c>
      <c r="I18" s="17">
        <v>5</v>
      </c>
      <c r="J18" s="17">
        <v>0</v>
      </c>
      <c r="K18" s="17">
        <v>2.5</v>
      </c>
      <c r="L18" s="17">
        <v>0</v>
      </c>
      <c r="M18" s="17">
        <v>4</v>
      </c>
      <c r="N18" s="17">
        <v>2</v>
      </c>
      <c r="O18" s="17">
        <v>1</v>
      </c>
      <c r="P18" s="17">
        <v>2</v>
      </c>
      <c r="Q18" s="17">
        <v>12</v>
      </c>
      <c r="R18" s="23">
        <f t="shared" si="0"/>
        <v>31</v>
      </c>
      <c r="S18" s="9">
        <f t="shared" si="1"/>
        <v>0.44285714285714284</v>
      </c>
      <c r="T18" s="10" t="s">
        <v>191</v>
      </c>
    </row>
    <row r="19" spans="1:20" x14ac:dyDescent="0.35">
      <c r="A19" s="16" t="s">
        <v>137</v>
      </c>
      <c r="B19" s="16" t="s">
        <v>138</v>
      </c>
      <c r="C19" s="16" t="s">
        <v>139</v>
      </c>
      <c r="D19" s="17">
        <v>7</v>
      </c>
      <c r="E19" s="18" t="s">
        <v>130</v>
      </c>
      <c r="F19" s="57" t="s">
        <v>315</v>
      </c>
      <c r="G19" s="26" t="s">
        <v>131</v>
      </c>
      <c r="H19" s="17">
        <v>1.5</v>
      </c>
      <c r="I19" s="17">
        <v>2</v>
      </c>
      <c r="J19" s="17">
        <v>2</v>
      </c>
      <c r="K19" s="17">
        <v>3</v>
      </c>
      <c r="L19" s="17">
        <v>0</v>
      </c>
      <c r="M19" s="17">
        <v>3</v>
      </c>
      <c r="N19" s="17">
        <v>3</v>
      </c>
      <c r="O19" s="17">
        <v>4</v>
      </c>
      <c r="P19" s="17">
        <v>2</v>
      </c>
      <c r="Q19" s="17">
        <v>8</v>
      </c>
      <c r="R19" s="23">
        <f t="shared" si="0"/>
        <v>28.5</v>
      </c>
      <c r="S19" s="9">
        <f t="shared" si="1"/>
        <v>0.40714285714285714</v>
      </c>
      <c r="T19" s="10" t="s">
        <v>191</v>
      </c>
    </row>
    <row r="20" spans="1:20" x14ac:dyDescent="0.35">
      <c r="A20" s="16" t="s">
        <v>134</v>
      </c>
      <c r="B20" s="16" t="s">
        <v>128</v>
      </c>
      <c r="C20" s="16" t="s">
        <v>135</v>
      </c>
      <c r="D20" s="17">
        <v>5</v>
      </c>
      <c r="E20" s="18" t="s">
        <v>130</v>
      </c>
      <c r="F20" s="57" t="s">
        <v>315</v>
      </c>
      <c r="G20" s="26" t="s">
        <v>131</v>
      </c>
      <c r="H20" s="17">
        <v>3</v>
      </c>
      <c r="I20" s="17">
        <v>6.5</v>
      </c>
      <c r="J20" s="17">
        <v>4</v>
      </c>
      <c r="K20" s="17">
        <v>2.5</v>
      </c>
      <c r="L20" s="17">
        <v>0</v>
      </c>
      <c r="M20" s="17">
        <v>3</v>
      </c>
      <c r="N20" s="17">
        <v>2</v>
      </c>
      <c r="O20" s="17">
        <v>3</v>
      </c>
      <c r="P20" s="17">
        <v>2</v>
      </c>
      <c r="Q20" s="17">
        <v>2</v>
      </c>
      <c r="R20" s="23">
        <f t="shared" si="0"/>
        <v>28</v>
      </c>
      <c r="S20" s="9">
        <f t="shared" si="1"/>
        <v>0.4</v>
      </c>
      <c r="T20" s="10" t="s">
        <v>191</v>
      </c>
    </row>
    <row r="21" spans="1:20" x14ac:dyDescent="0.35">
      <c r="A21" s="16" t="s">
        <v>115</v>
      </c>
      <c r="B21" s="16" t="s">
        <v>86</v>
      </c>
      <c r="C21" s="16" t="s">
        <v>116</v>
      </c>
      <c r="D21" s="17">
        <v>10</v>
      </c>
      <c r="E21" s="7" t="s">
        <v>87</v>
      </c>
      <c r="F21" s="57" t="s">
        <v>315</v>
      </c>
      <c r="G21" s="4" t="s">
        <v>88</v>
      </c>
      <c r="H21" s="17">
        <v>2</v>
      </c>
      <c r="I21" s="17">
        <v>7.5</v>
      </c>
      <c r="J21" s="17">
        <v>2</v>
      </c>
      <c r="K21" s="17">
        <v>0</v>
      </c>
      <c r="L21" s="17">
        <v>0</v>
      </c>
      <c r="M21" s="17">
        <v>4</v>
      </c>
      <c r="N21" s="17">
        <v>1</v>
      </c>
      <c r="O21" s="17">
        <v>0</v>
      </c>
      <c r="P21" s="17">
        <v>2</v>
      </c>
      <c r="Q21" s="17">
        <v>9</v>
      </c>
      <c r="R21" s="23">
        <f t="shared" si="0"/>
        <v>27.5</v>
      </c>
      <c r="S21" s="9">
        <f t="shared" si="1"/>
        <v>0.39285714285714285</v>
      </c>
      <c r="T21" s="10" t="s">
        <v>191</v>
      </c>
    </row>
    <row r="22" spans="1:20" x14ac:dyDescent="0.35">
      <c r="A22" s="14" t="s">
        <v>99</v>
      </c>
      <c r="B22" s="12" t="s">
        <v>100</v>
      </c>
      <c r="C22" s="12" t="s">
        <v>101</v>
      </c>
      <c r="D22" s="11">
        <v>17</v>
      </c>
      <c r="E22" s="7" t="s">
        <v>87</v>
      </c>
      <c r="F22" s="57" t="s">
        <v>315</v>
      </c>
      <c r="G22" s="4" t="s">
        <v>88</v>
      </c>
      <c r="H22" s="11">
        <v>3</v>
      </c>
      <c r="I22" s="11">
        <v>6.5</v>
      </c>
      <c r="J22" s="11">
        <v>0</v>
      </c>
      <c r="K22" s="11">
        <v>5</v>
      </c>
      <c r="L22" s="11">
        <v>0</v>
      </c>
      <c r="M22" s="11">
        <v>1</v>
      </c>
      <c r="N22" s="11">
        <v>1</v>
      </c>
      <c r="O22" s="11">
        <v>1</v>
      </c>
      <c r="P22" s="11">
        <v>2</v>
      </c>
      <c r="Q22" s="11">
        <v>8</v>
      </c>
      <c r="R22" s="23">
        <f t="shared" si="0"/>
        <v>27.5</v>
      </c>
      <c r="S22" s="9">
        <f t="shared" si="1"/>
        <v>0.39285714285714285</v>
      </c>
      <c r="T22" s="10" t="s">
        <v>191</v>
      </c>
    </row>
    <row r="23" spans="1:20" x14ac:dyDescent="0.35">
      <c r="A23" s="14" t="s">
        <v>91</v>
      </c>
      <c r="B23" s="12" t="s">
        <v>79</v>
      </c>
      <c r="C23" s="12" t="s">
        <v>92</v>
      </c>
      <c r="D23" s="11">
        <v>22</v>
      </c>
      <c r="E23" s="7" t="s">
        <v>87</v>
      </c>
      <c r="F23" s="57" t="s">
        <v>315</v>
      </c>
      <c r="G23" s="4" t="s">
        <v>88</v>
      </c>
      <c r="H23" s="11">
        <v>2.5</v>
      </c>
      <c r="I23" s="11">
        <v>7</v>
      </c>
      <c r="J23" s="11">
        <v>0</v>
      </c>
      <c r="K23" s="11">
        <v>0</v>
      </c>
      <c r="L23" s="11">
        <v>0</v>
      </c>
      <c r="M23" s="11">
        <v>4</v>
      </c>
      <c r="N23" s="11">
        <v>2</v>
      </c>
      <c r="O23" s="11">
        <v>1</v>
      </c>
      <c r="P23" s="11">
        <v>2</v>
      </c>
      <c r="Q23" s="11">
        <v>9</v>
      </c>
      <c r="R23" s="23">
        <f t="shared" si="0"/>
        <v>27.5</v>
      </c>
      <c r="S23" s="9">
        <f t="shared" si="1"/>
        <v>0.39285714285714285</v>
      </c>
      <c r="T23" s="10" t="s">
        <v>191</v>
      </c>
    </row>
    <row r="24" spans="1:20" x14ac:dyDescent="0.35">
      <c r="A24" s="14" t="s">
        <v>82</v>
      </c>
      <c r="B24" s="12" t="s">
        <v>83</v>
      </c>
      <c r="C24" s="12" t="s">
        <v>84</v>
      </c>
      <c r="D24" s="11">
        <v>8</v>
      </c>
      <c r="E24" s="7" t="s">
        <v>68</v>
      </c>
      <c r="F24" s="57" t="s">
        <v>315</v>
      </c>
      <c r="G24" s="4" t="s">
        <v>69</v>
      </c>
      <c r="H24" s="6">
        <v>1.5</v>
      </c>
      <c r="I24" s="6">
        <v>1</v>
      </c>
      <c r="J24" s="6">
        <v>2</v>
      </c>
      <c r="K24" s="6">
        <v>3</v>
      </c>
      <c r="L24" s="6">
        <v>0</v>
      </c>
      <c r="M24" s="6">
        <v>4</v>
      </c>
      <c r="N24" s="6">
        <v>0</v>
      </c>
      <c r="O24" s="6">
        <v>2</v>
      </c>
      <c r="P24" s="6">
        <v>4</v>
      </c>
      <c r="Q24" s="6">
        <v>9</v>
      </c>
      <c r="R24" s="23">
        <f t="shared" si="0"/>
        <v>26.5</v>
      </c>
      <c r="S24" s="9">
        <f t="shared" si="1"/>
        <v>0.37857142857142856</v>
      </c>
      <c r="T24" s="10" t="s">
        <v>191</v>
      </c>
    </row>
    <row r="25" spans="1:20" x14ac:dyDescent="0.35">
      <c r="A25" s="4" t="s">
        <v>73</v>
      </c>
      <c r="B25" s="4" t="s">
        <v>71</v>
      </c>
      <c r="C25" s="4" t="s">
        <v>74</v>
      </c>
      <c r="D25" s="6">
        <v>3</v>
      </c>
      <c r="E25" s="7" t="s">
        <v>68</v>
      </c>
      <c r="F25" s="57" t="s">
        <v>315</v>
      </c>
      <c r="G25" s="4" t="s">
        <v>69</v>
      </c>
      <c r="H25" s="6">
        <v>2</v>
      </c>
      <c r="I25" s="6">
        <v>4.5</v>
      </c>
      <c r="J25" s="6">
        <v>0</v>
      </c>
      <c r="K25" s="6">
        <v>5</v>
      </c>
      <c r="L25" s="6">
        <v>0</v>
      </c>
      <c r="M25" s="6">
        <v>3</v>
      </c>
      <c r="N25" s="6">
        <v>1</v>
      </c>
      <c r="O25" s="6">
        <v>2</v>
      </c>
      <c r="P25" s="6">
        <v>1</v>
      </c>
      <c r="Q25" s="6">
        <v>7</v>
      </c>
      <c r="R25" s="23">
        <f t="shared" si="0"/>
        <v>25.5</v>
      </c>
      <c r="S25" s="9">
        <f t="shared" si="1"/>
        <v>0.36428571428571427</v>
      </c>
      <c r="T25" s="10" t="s">
        <v>191</v>
      </c>
    </row>
    <row r="26" spans="1:20" x14ac:dyDescent="0.35">
      <c r="A26" s="5" t="s">
        <v>81</v>
      </c>
      <c r="B26" s="5" t="s">
        <v>41</v>
      </c>
      <c r="C26" s="5" t="s">
        <v>77</v>
      </c>
      <c r="D26" s="11">
        <v>7</v>
      </c>
      <c r="E26" s="7" t="s">
        <v>68</v>
      </c>
      <c r="F26" s="57" t="s">
        <v>315</v>
      </c>
      <c r="G26" s="4" t="s">
        <v>69</v>
      </c>
      <c r="H26" s="11">
        <v>3</v>
      </c>
      <c r="I26" s="11">
        <v>0</v>
      </c>
      <c r="J26" s="11">
        <v>2</v>
      </c>
      <c r="K26" s="11">
        <v>3</v>
      </c>
      <c r="L26" s="11">
        <v>0</v>
      </c>
      <c r="M26" s="11">
        <v>2</v>
      </c>
      <c r="N26" s="11">
        <v>0</v>
      </c>
      <c r="O26" s="11">
        <v>3</v>
      </c>
      <c r="P26" s="11">
        <v>2</v>
      </c>
      <c r="Q26" s="11">
        <v>8</v>
      </c>
      <c r="R26" s="23">
        <f t="shared" si="0"/>
        <v>23</v>
      </c>
      <c r="S26" s="9">
        <f t="shared" si="1"/>
        <v>0.32857142857142857</v>
      </c>
      <c r="T26" s="10" t="s">
        <v>191</v>
      </c>
    </row>
    <row r="27" spans="1:20" x14ac:dyDescent="0.35">
      <c r="A27" s="5" t="s">
        <v>110</v>
      </c>
      <c r="B27" s="5" t="s">
        <v>111</v>
      </c>
      <c r="C27" s="5" t="s">
        <v>77</v>
      </c>
      <c r="D27" s="11">
        <v>5</v>
      </c>
      <c r="E27" s="7" t="s">
        <v>87</v>
      </c>
      <c r="F27" s="57" t="s">
        <v>315</v>
      </c>
      <c r="G27" s="4" t="s">
        <v>88</v>
      </c>
      <c r="H27" s="11">
        <v>2.5</v>
      </c>
      <c r="I27" s="11">
        <v>5.5</v>
      </c>
      <c r="J27" s="11">
        <v>2</v>
      </c>
      <c r="K27" s="11">
        <v>0</v>
      </c>
      <c r="L27" s="11">
        <v>0</v>
      </c>
      <c r="M27" s="11">
        <v>4</v>
      </c>
      <c r="N27" s="11">
        <v>1</v>
      </c>
      <c r="O27" s="11">
        <v>2</v>
      </c>
      <c r="P27" s="11">
        <v>0</v>
      </c>
      <c r="Q27" s="11">
        <v>5</v>
      </c>
      <c r="R27" s="23">
        <f t="shared" si="0"/>
        <v>22</v>
      </c>
      <c r="S27" s="9">
        <f t="shared" si="1"/>
        <v>0.31428571428571428</v>
      </c>
      <c r="T27" s="10" t="s">
        <v>191</v>
      </c>
    </row>
    <row r="28" spans="1:20" x14ac:dyDescent="0.35">
      <c r="A28" s="5" t="s">
        <v>107</v>
      </c>
      <c r="B28" s="5" t="s">
        <v>108</v>
      </c>
      <c r="C28" s="5" t="s">
        <v>109</v>
      </c>
      <c r="D28" s="11">
        <v>7</v>
      </c>
      <c r="E28" s="7" t="s">
        <v>87</v>
      </c>
      <c r="F28" s="57" t="s">
        <v>315</v>
      </c>
      <c r="G28" s="4" t="s">
        <v>88</v>
      </c>
      <c r="H28" s="11">
        <v>1.5</v>
      </c>
      <c r="I28" s="11">
        <v>5.5</v>
      </c>
      <c r="J28" s="11">
        <v>2</v>
      </c>
      <c r="K28" s="11">
        <v>1.5</v>
      </c>
      <c r="L28" s="11">
        <v>0</v>
      </c>
      <c r="M28" s="11">
        <v>1</v>
      </c>
      <c r="N28" s="11">
        <v>0</v>
      </c>
      <c r="O28" s="11">
        <v>0</v>
      </c>
      <c r="P28" s="11">
        <v>1</v>
      </c>
      <c r="Q28" s="11">
        <v>9</v>
      </c>
      <c r="R28" s="23">
        <f t="shared" si="0"/>
        <v>21.5</v>
      </c>
      <c r="S28" s="9">
        <f t="shared" si="1"/>
        <v>0.30714285714285716</v>
      </c>
      <c r="T28" s="10" t="s">
        <v>191</v>
      </c>
    </row>
    <row r="29" spans="1:20" x14ac:dyDescent="0.35">
      <c r="A29" s="5" t="s">
        <v>80</v>
      </c>
      <c r="B29" s="5" t="s">
        <v>79</v>
      </c>
      <c r="C29" s="5" t="s">
        <v>42</v>
      </c>
      <c r="D29" s="11">
        <v>6</v>
      </c>
      <c r="E29" s="7" t="s">
        <v>68</v>
      </c>
      <c r="F29" s="57" t="s">
        <v>315</v>
      </c>
      <c r="G29" s="4" t="s">
        <v>69</v>
      </c>
      <c r="H29" s="11">
        <v>3.5</v>
      </c>
      <c r="I29" s="11">
        <v>0</v>
      </c>
      <c r="J29" s="11">
        <v>0</v>
      </c>
      <c r="K29" s="11">
        <v>3.5</v>
      </c>
      <c r="L29" s="11">
        <v>0</v>
      </c>
      <c r="M29" s="11">
        <v>5</v>
      </c>
      <c r="N29" s="11">
        <v>0</v>
      </c>
      <c r="O29" s="11">
        <v>1</v>
      </c>
      <c r="P29" s="11">
        <v>0</v>
      </c>
      <c r="Q29" s="11">
        <v>7</v>
      </c>
      <c r="R29" s="23">
        <f t="shared" si="0"/>
        <v>20</v>
      </c>
      <c r="S29" s="9">
        <f t="shared" si="1"/>
        <v>0.2857142857142857</v>
      </c>
      <c r="T29" s="10" t="s">
        <v>191</v>
      </c>
    </row>
    <row r="30" spans="1:20" x14ac:dyDescent="0.35">
      <c r="A30" s="16" t="s">
        <v>119</v>
      </c>
      <c r="B30" s="16" t="s">
        <v>53</v>
      </c>
      <c r="C30" s="16" t="s">
        <v>120</v>
      </c>
      <c r="D30" s="17">
        <v>12</v>
      </c>
      <c r="E30" s="7" t="s">
        <v>87</v>
      </c>
      <c r="F30" s="57" t="s">
        <v>315</v>
      </c>
      <c r="G30" s="4" t="s">
        <v>88</v>
      </c>
      <c r="H30" s="17">
        <v>1.5</v>
      </c>
      <c r="I30" s="17">
        <v>5</v>
      </c>
      <c r="J30" s="17">
        <v>0</v>
      </c>
      <c r="K30" s="17">
        <v>0.5</v>
      </c>
      <c r="L30" s="17">
        <v>0</v>
      </c>
      <c r="M30" s="17">
        <v>1</v>
      </c>
      <c r="N30" s="17">
        <v>1</v>
      </c>
      <c r="O30" s="17">
        <v>0</v>
      </c>
      <c r="P30" s="17">
        <v>1</v>
      </c>
      <c r="Q30" s="17">
        <v>9</v>
      </c>
      <c r="R30" s="23">
        <f t="shared" si="0"/>
        <v>19</v>
      </c>
      <c r="S30" s="9">
        <f t="shared" si="1"/>
        <v>0.27142857142857141</v>
      </c>
      <c r="T30" s="10" t="s">
        <v>191</v>
      </c>
    </row>
    <row r="31" spans="1:20" x14ac:dyDescent="0.35">
      <c r="A31" s="5" t="s">
        <v>78</v>
      </c>
      <c r="B31" s="5" t="s">
        <v>79</v>
      </c>
      <c r="C31" s="5" t="s">
        <v>35</v>
      </c>
      <c r="D31" s="11">
        <v>5</v>
      </c>
      <c r="E31" s="7" t="s">
        <v>68</v>
      </c>
      <c r="F31" s="57" t="s">
        <v>315</v>
      </c>
      <c r="G31" s="4" t="s">
        <v>69</v>
      </c>
      <c r="H31" s="11">
        <v>2.5</v>
      </c>
      <c r="I31" s="11">
        <v>0</v>
      </c>
      <c r="J31" s="11">
        <v>0</v>
      </c>
      <c r="K31" s="11">
        <v>0</v>
      </c>
      <c r="L31" s="11">
        <v>0</v>
      </c>
      <c r="M31" s="11">
        <v>3</v>
      </c>
      <c r="N31" s="11">
        <v>0</v>
      </c>
      <c r="O31" s="11">
        <v>1</v>
      </c>
      <c r="P31" s="11">
        <v>2</v>
      </c>
      <c r="Q31" s="11">
        <v>9</v>
      </c>
      <c r="R31" s="23">
        <f t="shared" si="0"/>
        <v>17.5</v>
      </c>
      <c r="S31" s="9">
        <f t="shared" si="1"/>
        <v>0.25</v>
      </c>
      <c r="T31" s="10" t="s">
        <v>191</v>
      </c>
    </row>
    <row r="32" spans="1:20" x14ac:dyDescent="0.35">
      <c r="A32" s="5" t="s">
        <v>96</v>
      </c>
      <c r="B32" s="5" t="s">
        <v>97</v>
      </c>
      <c r="C32" s="5" t="s">
        <v>98</v>
      </c>
      <c r="D32" s="11">
        <v>18</v>
      </c>
      <c r="E32" s="7" t="s">
        <v>87</v>
      </c>
      <c r="F32" s="57" t="s">
        <v>315</v>
      </c>
      <c r="G32" s="4" t="s">
        <v>88</v>
      </c>
      <c r="H32" s="11">
        <v>1</v>
      </c>
      <c r="I32" s="11">
        <v>4.5</v>
      </c>
      <c r="J32" s="11">
        <v>0</v>
      </c>
      <c r="K32" s="11">
        <v>4</v>
      </c>
      <c r="L32" s="11">
        <v>0</v>
      </c>
      <c r="M32" s="11">
        <v>1</v>
      </c>
      <c r="N32" s="11">
        <v>1</v>
      </c>
      <c r="O32" s="11">
        <v>2</v>
      </c>
      <c r="P32" s="11">
        <v>2</v>
      </c>
      <c r="Q32" s="11">
        <v>0</v>
      </c>
      <c r="R32" s="23">
        <f t="shared" si="0"/>
        <v>15.5</v>
      </c>
      <c r="S32" s="9">
        <f t="shared" si="1"/>
        <v>0.22142857142857142</v>
      </c>
      <c r="T32" s="10" t="s">
        <v>191</v>
      </c>
    </row>
    <row r="33" spans="1:20" x14ac:dyDescent="0.35">
      <c r="A33" s="16" t="s">
        <v>93</v>
      </c>
      <c r="B33" s="16" t="s">
        <v>94</v>
      </c>
      <c r="C33" s="16" t="s">
        <v>95</v>
      </c>
      <c r="D33" s="17">
        <v>19</v>
      </c>
      <c r="E33" s="7" t="s">
        <v>87</v>
      </c>
      <c r="F33" s="57" t="s">
        <v>315</v>
      </c>
      <c r="G33" s="4" t="s">
        <v>88</v>
      </c>
      <c r="H33" s="17">
        <v>0.5</v>
      </c>
      <c r="I33" s="17">
        <v>4</v>
      </c>
      <c r="J33" s="17">
        <v>0</v>
      </c>
      <c r="K33" s="17">
        <v>3</v>
      </c>
      <c r="L33" s="17">
        <v>0</v>
      </c>
      <c r="M33" s="17">
        <v>2</v>
      </c>
      <c r="N33" s="17">
        <v>0</v>
      </c>
      <c r="O33" s="17">
        <v>0</v>
      </c>
      <c r="P33" s="17">
        <v>1</v>
      </c>
      <c r="Q33" s="17">
        <v>4</v>
      </c>
      <c r="R33" s="23">
        <f t="shared" si="0"/>
        <v>14.5</v>
      </c>
      <c r="S33" s="9">
        <f t="shared" si="1"/>
        <v>0.20714285714285716</v>
      </c>
      <c r="T33" s="10" t="s">
        <v>191</v>
      </c>
    </row>
    <row r="34" spans="1:20" x14ac:dyDescent="0.35">
      <c r="A34" s="21" t="s">
        <v>105</v>
      </c>
      <c r="B34" s="5" t="s">
        <v>106</v>
      </c>
      <c r="C34" s="5" t="s">
        <v>38</v>
      </c>
      <c r="D34" s="11">
        <v>9</v>
      </c>
      <c r="E34" s="7" t="s">
        <v>87</v>
      </c>
      <c r="F34" s="57" t="s">
        <v>315</v>
      </c>
      <c r="G34" s="4" t="s">
        <v>88</v>
      </c>
      <c r="H34" s="11">
        <v>2.5</v>
      </c>
      <c r="I34" s="11">
        <v>6</v>
      </c>
      <c r="J34" s="11">
        <v>0</v>
      </c>
      <c r="K34" s="11">
        <v>0</v>
      </c>
      <c r="L34" s="11">
        <v>0</v>
      </c>
      <c r="M34" s="11">
        <v>2</v>
      </c>
      <c r="N34" s="11">
        <v>1</v>
      </c>
      <c r="O34" s="11">
        <v>2</v>
      </c>
      <c r="P34" s="11">
        <v>0</v>
      </c>
      <c r="Q34" s="11">
        <v>0</v>
      </c>
      <c r="R34" s="23">
        <f t="shared" si="0"/>
        <v>13.5</v>
      </c>
      <c r="S34" s="9">
        <f t="shared" si="1"/>
        <v>0.19285714285714287</v>
      </c>
      <c r="T34" s="10" t="s">
        <v>191</v>
      </c>
    </row>
    <row r="35" spans="1:20" x14ac:dyDescent="0.35">
      <c r="A35" s="5" t="s">
        <v>70</v>
      </c>
      <c r="B35" s="5" t="s">
        <v>71</v>
      </c>
      <c r="C35" s="5" t="s">
        <v>72</v>
      </c>
      <c r="D35" s="11">
        <v>2</v>
      </c>
      <c r="E35" s="7" t="s">
        <v>68</v>
      </c>
      <c r="F35" s="57" t="s">
        <v>315</v>
      </c>
      <c r="G35" s="4" t="s">
        <v>69</v>
      </c>
      <c r="H35" s="11">
        <v>2.5</v>
      </c>
      <c r="I35" s="11">
        <v>0</v>
      </c>
      <c r="J35" s="11">
        <v>0</v>
      </c>
      <c r="K35" s="11">
        <v>4</v>
      </c>
      <c r="L35" s="11">
        <v>0</v>
      </c>
      <c r="M35" s="11">
        <v>2</v>
      </c>
      <c r="N35" s="11">
        <v>0</v>
      </c>
      <c r="O35" s="11">
        <v>0</v>
      </c>
      <c r="P35" s="11">
        <v>0</v>
      </c>
      <c r="Q35" s="11">
        <v>0</v>
      </c>
      <c r="R35" s="23">
        <f t="shared" si="0"/>
        <v>8.5</v>
      </c>
      <c r="S35" s="9">
        <f t="shared" si="1"/>
        <v>0.12142857142857143</v>
      </c>
      <c r="T35" s="10" t="s">
        <v>191</v>
      </c>
    </row>
  </sheetData>
  <sortState ref="A4:S35">
    <sortCondition descending="1" ref="S4:S35"/>
  </sortState>
  <mergeCells count="2">
    <mergeCell ref="A1:T1"/>
    <mergeCell ref="A3: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797A-A616-4C45-8558-6279A21BF2AD}">
  <dimension ref="A1:T31"/>
  <sheetViews>
    <sheetView zoomScale="90" zoomScaleNormal="90" workbookViewId="0">
      <selection sqref="A1:T1"/>
    </sheetView>
  </sheetViews>
  <sheetFormatPr defaultRowHeight="14.5" x14ac:dyDescent="0.35"/>
  <cols>
    <col min="1" max="1" width="19" customWidth="1"/>
    <col min="2" max="2" width="19.453125" customWidth="1"/>
    <col min="3" max="3" width="20.81640625" customWidth="1"/>
    <col min="6" max="6" width="30.7265625" customWidth="1"/>
    <col min="7" max="7" width="33.7265625" customWidth="1"/>
    <col min="20" max="20" width="12.81640625" bestFit="1" customWidth="1"/>
  </cols>
  <sheetData>
    <row r="1" spans="1:20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17</v>
      </c>
      <c r="S2" s="2" t="s">
        <v>18</v>
      </c>
      <c r="T2" s="25" t="s">
        <v>19</v>
      </c>
    </row>
    <row r="3" spans="1:20" ht="15.5" x14ac:dyDescent="0.3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x14ac:dyDescent="0.35">
      <c r="A4" s="4" t="s">
        <v>190</v>
      </c>
      <c r="B4" s="4" t="s">
        <v>189</v>
      </c>
      <c r="C4" s="4" t="s">
        <v>188</v>
      </c>
      <c r="D4" s="6">
        <v>9</v>
      </c>
      <c r="E4" s="7" t="s">
        <v>140</v>
      </c>
      <c r="F4" s="57" t="s">
        <v>315</v>
      </c>
      <c r="G4" s="21" t="s">
        <v>317</v>
      </c>
      <c r="H4" s="6">
        <v>3</v>
      </c>
      <c r="I4" s="6">
        <v>9</v>
      </c>
      <c r="J4" s="6">
        <v>2</v>
      </c>
      <c r="K4" s="6">
        <v>5</v>
      </c>
      <c r="L4" s="6">
        <v>2</v>
      </c>
      <c r="M4" s="6">
        <v>4</v>
      </c>
      <c r="N4" s="6">
        <v>2</v>
      </c>
      <c r="O4" s="6">
        <v>2</v>
      </c>
      <c r="P4" s="6">
        <v>4</v>
      </c>
      <c r="Q4" s="27">
        <v>14</v>
      </c>
      <c r="R4" s="23">
        <f t="shared" ref="R4:R31" si="0">SUM(H4:Q4)</f>
        <v>47</v>
      </c>
      <c r="S4" s="9">
        <f t="shared" ref="S4:S31" si="1">R4/70</f>
        <v>0.67142857142857137</v>
      </c>
      <c r="T4" s="10" t="s">
        <v>187</v>
      </c>
    </row>
    <row r="5" spans="1:20" x14ac:dyDescent="0.35">
      <c r="A5" s="5" t="s">
        <v>186</v>
      </c>
      <c r="B5" s="5" t="s">
        <v>47</v>
      </c>
      <c r="C5" s="5" t="s">
        <v>48</v>
      </c>
      <c r="D5" s="11">
        <v>19</v>
      </c>
      <c r="E5" s="11" t="s">
        <v>153</v>
      </c>
      <c r="F5" s="57" t="s">
        <v>315</v>
      </c>
      <c r="G5" s="5" t="s">
        <v>318</v>
      </c>
      <c r="H5" s="11">
        <v>3</v>
      </c>
      <c r="I5" s="11">
        <v>7</v>
      </c>
      <c r="J5" s="11">
        <v>2</v>
      </c>
      <c r="K5" s="11">
        <v>4</v>
      </c>
      <c r="L5" s="11">
        <v>2</v>
      </c>
      <c r="M5" s="11">
        <v>3</v>
      </c>
      <c r="N5" s="11">
        <v>5</v>
      </c>
      <c r="O5" s="11">
        <v>2</v>
      </c>
      <c r="P5" s="11">
        <v>3</v>
      </c>
      <c r="Q5" s="27">
        <v>13</v>
      </c>
      <c r="R5" s="23">
        <f t="shared" si="0"/>
        <v>44</v>
      </c>
      <c r="S5" s="9">
        <f t="shared" si="1"/>
        <v>0.62857142857142856</v>
      </c>
      <c r="T5" s="10" t="s">
        <v>176</v>
      </c>
    </row>
    <row r="6" spans="1:20" x14ac:dyDescent="0.35">
      <c r="A6" s="4" t="s">
        <v>185</v>
      </c>
      <c r="B6" s="4" t="s">
        <v>184</v>
      </c>
      <c r="C6" s="4" t="s">
        <v>48</v>
      </c>
      <c r="D6" s="6">
        <v>8</v>
      </c>
      <c r="E6" s="7" t="s">
        <v>140</v>
      </c>
      <c r="F6" s="57" t="s">
        <v>315</v>
      </c>
      <c r="G6" s="21" t="s">
        <v>317</v>
      </c>
      <c r="H6" s="6">
        <v>3</v>
      </c>
      <c r="I6" s="6">
        <v>7</v>
      </c>
      <c r="J6" s="6">
        <v>2</v>
      </c>
      <c r="K6" s="6">
        <v>5</v>
      </c>
      <c r="L6" s="6">
        <v>2</v>
      </c>
      <c r="M6" s="6">
        <v>4</v>
      </c>
      <c r="N6" s="6">
        <v>5</v>
      </c>
      <c r="O6" s="6">
        <v>2</v>
      </c>
      <c r="P6" s="6">
        <v>3</v>
      </c>
      <c r="Q6" s="27">
        <v>10</v>
      </c>
      <c r="R6" s="23">
        <f t="shared" si="0"/>
        <v>43</v>
      </c>
      <c r="S6" s="9">
        <f t="shared" si="1"/>
        <v>0.61428571428571432</v>
      </c>
      <c r="T6" s="10" t="s">
        <v>176</v>
      </c>
    </row>
    <row r="7" spans="1:20" x14ac:dyDescent="0.35">
      <c r="A7" s="4" t="s">
        <v>183</v>
      </c>
      <c r="B7" s="4" t="s">
        <v>41</v>
      </c>
      <c r="C7" s="4" t="s">
        <v>104</v>
      </c>
      <c r="D7" s="6">
        <v>25</v>
      </c>
      <c r="E7" s="7" t="s">
        <v>153</v>
      </c>
      <c r="F7" s="57" t="s">
        <v>315</v>
      </c>
      <c r="G7" s="5" t="s">
        <v>318</v>
      </c>
      <c r="H7" s="6">
        <v>2</v>
      </c>
      <c r="I7" s="6">
        <v>9</v>
      </c>
      <c r="J7" s="6">
        <v>0</v>
      </c>
      <c r="K7" s="6">
        <v>6</v>
      </c>
      <c r="L7" s="6">
        <v>1</v>
      </c>
      <c r="M7" s="6">
        <v>5</v>
      </c>
      <c r="N7" s="6">
        <v>5</v>
      </c>
      <c r="O7" s="6">
        <v>3</v>
      </c>
      <c r="P7" s="6">
        <v>1</v>
      </c>
      <c r="Q7" s="27">
        <v>11</v>
      </c>
      <c r="R7" s="23">
        <f t="shared" si="0"/>
        <v>43</v>
      </c>
      <c r="S7" s="9">
        <f t="shared" si="1"/>
        <v>0.61428571428571432</v>
      </c>
      <c r="T7" s="10" t="s">
        <v>176</v>
      </c>
    </row>
    <row r="8" spans="1:20" x14ac:dyDescent="0.35">
      <c r="A8" s="5" t="s">
        <v>182</v>
      </c>
      <c r="B8" s="5" t="s">
        <v>181</v>
      </c>
      <c r="C8" s="5" t="s">
        <v>180</v>
      </c>
      <c r="D8" s="11">
        <v>26</v>
      </c>
      <c r="E8" s="11" t="s">
        <v>153</v>
      </c>
      <c r="F8" s="57" t="s">
        <v>315</v>
      </c>
      <c r="G8" s="5" t="s">
        <v>318</v>
      </c>
      <c r="H8" s="11">
        <v>3</v>
      </c>
      <c r="I8" s="11">
        <v>6.5</v>
      </c>
      <c r="J8" s="11">
        <v>3</v>
      </c>
      <c r="K8" s="11">
        <v>5</v>
      </c>
      <c r="L8" s="11">
        <v>2</v>
      </c>
      <c r="M8" s="11">
        <v>4</v>
      </c>
      <c r="N8" s="11">
        <v>1</v>
      </c>
      <c r="O8" s="11">
        <v>2</v>
      </c>
      <c r="P8" s="11">
        <v>2</v>
      </c>
      <c r="Q8" s="27">
        <v>10</v>
      </c>
      <c r="R8" s="23">
        <f t="shared" si="0"/>
        <v>38.5</v>
      </c>
      <c r="S8" s="9">
        <f t="shared" si="1"/>
        <v>0.55000000000000004</v>
      </c>
      <c r="T8" s="10" t="s">
        <v>176</v>
      </c>
    </row>
    <row r="9" spans="1:20" x14ac:dyDescent="0.35">
      <c r="A9" s="5" t="s">
        <v>179</v>
      </c>
      <c r="B9" s="5" t="s">
        <v>138</v>
      </c>
      <c r="C9" s="5" t="s">
        <v>114</v>
      </c>
      <c r="D9" s="11">
        <v>3</v>
      </c>
      <c r="E9" s="11" t="s">
        <v>140</v>
      </c>
      <c r="F9" s="57" t="s">
        <v>315</v>
      </c>
      <c r="G9" s="21" t="s">
        <v>317</v>
      </c>
      <c r="H9" s="11">
        <v>3</v>
      </c>
      <c r="I9" s="11">
        <v>6</v>
      </c>
      <c r="J9" s="11">
        <v>2</v>
      </c>
      <c r="K9" s="11">
        <v>4</v>
      </c>
      <c r="L9" s="11">
        <v>2</v>
      </c>
      <c r="M9" s="11">
        <v>6</v>
      </c>
      <c r="N9" s="11">
        <v>1</v>
      </c>
      <c r="O9" s="11">
        <v>1</v>
      </c>
      <c r="P9" s="11">
        <v>2</v>
      </c>
      <c r="Q9" s="27">
        <v>11</v>
      </c>
      <c r="R9" s="23">
        <f t="shared" si="0"/>
        <v>38</v>
      </c>
      <c r="S9" s="9">
        <f t="shared" si="1"/>
        <v>0.54285714285714282</v>
      </c>
      <c r="T9" s="10" t="s">
        <v>176</v>
      </c>
    </row>
    <row r="10" spans="1:20" x14ac:dyDescent="0.35">
      <c r="A10" s="5" t="s">
        <v>178</v>
      </c>
      <c r="B10" s="5" t="s">
        <v>177</v>
      </c>
      <c r="C10" s="5" t="s">
        <v>114</v>
      </c>
      <c r="D10" s="11">
        <v>18</v>
      </c>
      <c r="E10" s="11" t="s">
        <v>158</v>
      </c>
      <c r="F10" s="57" t="s">
        <v>315</v>
      </c>
      <c r="G10" s="5" t="s">
        <v>131</v>
      </c>
      <c r="H10" s="11">
        <v>3</v>
      </c>
      <c r="I10" s="11">
        <v>6</v>
      </c>
      <c r="J10" s="11">
        <v>0</v>
      </c>
      <c r="K10" s="11">
        <v>5</v>
      </c>
      <c r="L10" s="11">
        <v>0</v>
      </c>
      <c r="M10" s="11">
        <v>7</v>
      </c>
      <c r="N10" s="11">
        <v>5</v>
      </c>
      <c r="O10" s="11">
        <v>0</v>
      </c>
      <c r="P10" s="11">
        <v>0</v>
      </c>
      <c r="Q10" s="27">
        <v>12</v>
      </c>
      <c r="R10" s="23">
        <f t="shared" si="0"/>
        <v>38</v>
      </c>
      <c r="S10" s="9">
        <f t="shared" si="1"/>
        <v>0.54285714285714282</v>
      </c>
      <c r="T10" s="10" t="s">
        <v>176</v>
      </c>
    </row>
    <row r="11" spans="1:20" x14ac:dyDescent="0.35">
      <c r="A11" s="12" t="s">
        <v>175</v>
      </c>
      <c r="B11" s="12" t="s">
        <v>128</v>
      </c>
      <c r="C11" s="12" t="s">
        <v>74</v>
      </c>
      <c r="D11" s="22">
        <v>17</v>
      </c>
      <c r="E11" s="11" t="s">
        <v>158</v>
      </c>
      <c r="F11" s="57" t="s">
        <v>315</v>
      </c>
      <c r="G11" s="5" t="s">
        <v>131</v>
      </c>
      <c r="H11" s="11">
        <v>3</v>
      </c>
      <c r="I11" s="11">
        <v>5</v>
      </c>
      <c r="J11" s="11">
        <v>0</v>
      </c>
      <c r="K11" s="11">
        <v>5</v>
      </c>
      <c r="L11" s="11">
        <v>0</v>
      </c>
      <c r="M11" s="11">
        <v>7</v>
      </c>
      <c r="N11" s="11">
        <v>3</v>
      </c>
      <c r="O11" s="11">
        <v>2</v>
      </c>
      <c r="P11" s="11">
        <v>0</v>
      </c>
      <c r="Q11" s="8">
        <v>9</v>
      </c>
      <c r="R11" s="23">
        <f t="shared" si="0"/>
        <v>34</v>
      </c>
      <c r="S11" s="9">
        <f t="shared" si="1"/>
        <v>0.48571428571428571</v>
      </c>
      <c r="T11" s="10" t="s">
        <v>191</v>
      </c>
    </row>
    <row r="12" spans="1:20" x14ac:dyDescent="0.35">
      <c r="A12" s="4" t="s">
        <v>174</v>
      </c>
      <c r="B12" s="4" t="s">
        <v>173</v>
      </c>
      <c r="C12" s="4" t="s">
        <v>77</v>
      </c>
      <c r="D12" s="6">
        <v>20</v>
      </c>
      <c r="E12" s="7" t="s">
        <v>158</v>
      </c>
      <c r="F12" s="57" t="s">
        <v>315</v>
      </c>
      <c r="G12" s="5" t="s">
        <v>131</v>
      </c>
      <c r="H12" s="6">
        <v>3</v>
      </c>
      <c r="I12" s="6">
        <v>6</v>
      </c>
      <c r="J12" s="6">
        <v>0</v>
      </c>
      <c r="K12" s="6">
        <v>5</v>
      </c>
      <c r="L12" s="6">
        <v>0</v>
      </c>
      <c r="M12" s="6">
        <v>5</v>
      </c>
      <c r="N12" s="6">
        <v>5</v>
      </c>
      <c r="O12" s="6">
        <v>2</v>
      </c>
      <c r="P12" s="6">
        <v>0</v>
      </c>
      <c r="Q12" s="8">
        <v>8</v>
      </c>
      <c r="R12" s="23">
        <f t="shared" si="0"/>
        <v>34</v>
      </c>
      <c r="S12" s="9">
        <f t="shared" si="1"/>
        <v>0.48571428571428571</v>
      </c>
      <c r="T12" s="10" t="s">
        <v>191</v>
      </c>
    </row>
    <row r="13" spans="1:20" x14ac:dyDescent="0.35">
      <c r="A13" s="5" t="s">
        <v>172</v>
      </c>
      <c r="B13" s="5" t="s">
        <v>71</v>
      </c>
      <c r="C13" s="5" t="s">
        <v>104</v>
      </c>
      <c r="D13" s="11">
        <v>4</v>
      </c>
      <c r="E13" s="11" t="s">
        <v>153</v>
      </c>
      <c r="F13" s="57" t="s">
        <v>315</v>
      </c>
      <c r="G13" s="5" t="s">
        <v>318</v>
      </c>
      <c r="H13" s="11">
        <v>3</v>
      </c>
      <c r="I13" s="11">
        <v>7</v>
      </c>
      <c r="J13" s="11">
        <v>0</v>
      </c>
      <c r="K13" s="11">
        <v>4</v>
      </c>
      <c r="L13" s="11">
        <v>0</v>
      </c>
      <c r="M13" s="11">
        <v>5</v>
      </c>
      <c r="N13" s="11">
        <v>2</v>
      </c>
      <c r="O13" s="11">
        <v>2</v>
      </c>
      <c r="P13" s="11">
        <v>3</v>
      </c>
      <c r="Q13" s="8">
        <v>7</v>
      </c>
      <c r="R13" s="23">
        <f t="shared" si="0"/>
        <v>33</v>
      </c>
      <c r="S13" s="9">
        <f t="shared" si="1"/>
        <v>0.47142857142857142</v>
      </c>
      <c r="T13" s="10" t="s">
        <v>191</v>
      </c>
    </row>
    <row r="14" spans="1:20" x14ac:dyDescent="0.35">
      <c r="A14" s="12" t="s">
        <v>171</v>
      </c>
      <c r="B14" s="12" t="s">
        <v>138</v>
      </c>
      <c r="C14" s="12" t="s">
        <v>77</v>
      </c>
      <c r="D14" s="11">
        <v>21</v>
      </c>
      <c r="E14" s="11" t="s">
        <v>158</v>
      </c>
      <c r="F14" s="57" t="s">
        <v>315</v>
      </c>
      <c r="G14" s="5" t="s">
        <v>131</v>
      </c>
      <c r="H14" s="11">
        <v>2</v>
      </c>
      <c r="I14" s="11">
        <v>9</v>
      </c>
      <c r="J14" s="11">
        <v>0</v>
      </c>
      <c r="K14" s="11">
        <v>5</v>
      </c>
      <c r="L14" s="11">
        <v>0</v>
      </c>
      <c r="M14" s="11">
        <v>4</v>
      </c>
      <c r="N14" s="11">
        <v>2</v>
      </c>
      <c r="O14" s="11">
        <v>2</v>
      </c>
      <c r="P14" s="11">
        <v>0</v>
      </c>
      <c r="Q14" s="27">
        <v>8</v>
      </c>
      <c r="R14" s="23">
        <f t="shared" si="0"/>
        <v>32</v>
      </c>
      <c r="S14" s="9">
        <f t="shared" si="1"/>
        <v>0.45714285714285713</v>
      </c>
      <c r="T14" s="10" t="s">
        <v>191</v>
      </c>
    </row>
    <row r="15" spans="1:20" x14ac:dyDescent="0.35">
      <c r="A15" s="29" t="s">
        <v>170</v>
      </c>
      <c r="B15" s="29" t="s">
        <v>162</v>
      </c>
      <c r="C15" s="29" t="s">
        <v>169</v>
      </c>
      <c r="D15" s="11">
        <v>23</v>
      </c>
      <c r="E15" s="28" t="s">
        <v>158</v>
      </c>
      <c r="F15" s="57" t="s">
        <v>315</v>
      </c>
      <c r="G15" s="5" t="s">
        <v>131</v>
      </c>
      <c r="H15" s="11">
        <v>3</v>
      </c>
      <c r="I15" s="11">
        <v>7</v>
      </c>
      <c r="J15" s="11">
        <v>0</v>
      </c>
      <c r="K15" s="11">
        <v>5</v>
      </c>
      <c r="L15" s="11">
        <v>0</v>
      </c>
      <c r="M15" s="11">
        <v>4</v>
      </c>
      <c r="N15" s="11">
        <v>5</v>
      </c>
      <c r="O15" s="11">
        <v>2</v>
      </c>
      <c r="P15" s="11">
        <v>1</v>
      </c>
      <c r="Q15" s="27">
        <v>4</v>
      </c>
      <c r="R15" s="23">
        <f t="shared" si="0"/>
        <v>31</v>
      </c>
      <c r="S15" s="9">
        <f t="shared" si="1"/>
        <v>0.44285714285714284</v>
      </c>
      <c r="T15" s="10" t="s">
        <v>191</v>
      </c>
    </row>
    <row r="16" spans="1:20" x14ac:dyDescent="0.35">
      <c r="A16" s="5" t="s">
        <v>168</v>
      </c>
      <c r="B16" s="5" t="s">
        <v>29</v>
      </c>
      <c r="C16" s="5" t="s">
        <v>167</v>
      </c>
      <c r="D16" s="11">
        <v>11</v>
      </c>
      <c r="E16" s="11" t="s">
        <v>140</v>
      </c>
      <c r="F16" s="57" t="s">
        <v>315</v>
      </c>
      <c r="G16" s="21" t="s">
        <v>317</v>
      </c>
      <c r="H16" s="11">
        <v>3</v>
      </c>
      <c r="I16" s="11">
        <v>5</v>
      </c>
      <c r="J16" s="11">
        <v>0</v>
      </c>
      <c r="K16" s="11">
        <v>3</v>
      </c>
      <c r="L16" s="11">
        <v>0</v>
      </c>
      <c r="M16" s="11">
        <v>5</v>
      </c>
      <c r="N16" s="11">
        <v>4</v>
      </c>
      <c r="O16" s="11">
        <v>0</v>
      </c>
      <c r="P16" s="11">
        <v>1</v>
      </c>
      <c r="Q16" s="27">
        <v>9</v>
      </c>
      <c r="R16" s="23">
        <f t="shared" si="0"/>
        <v>30</v>
      </c>
      <c r="S16" s="9">
        <f t="shared" si="1"/>
        <v>0.42857142857142855</v>
      </c>
      <c r="T16" s="10" t="s">
        <v>191</v>
      </c>
    </row>
    <row r="17" spans="1:20" x14ac:dyDescent="0.35">
      <c r="A17" s="12" t="s">
        <v>166</v>
      </c>
      <c r="B17" s="12" t="s">
        <v>41</v>
      </c>
      <c r="C17" s="12" t="s">
        <v>129</v>
      </c>
      <c r="D17" s="11">
        <v>2</v>
      </c>
      <c r="E17" s="11" t="s">
        <v>140</v>
      </c>
      <c r="F17" s="57" t="s">
        <v>315</v>
      </c>
      <c r="G17" s="21" t="s">
        <v>317</v>
      </c>
      <c r="H17" s="11">
        <v>3</v>
      </c>
      <c r="I17" s="11">
        <v>3</v>
      </c>
      <c r="J17" s="11">
        <v>0</v>
      </c>
      <c r="K17" s="11">
        <v>6</v>
      </c>
      <c r="L17" s="11">
        <v>0</v>
      </c>
      <c r="M17" s="11">
        <v>4</v>
      </c>
      <c r="N17" s="11">
        <v>1</v>
      </c>
      <c r="O17" s="11">
        <v>2</v>
      </c>
      <c r="P17" s="11">
        <v>1</v>
      </c>
      <c r="Q17" s="27">
        <v>10</v>
      </c>
      <c r="R17" s="23">
        <f t="shared" si="0"/>
        <v>30</v>
      </c>
      <c r="S17" s="9">
        <f t="shared" si="1"/>
        <v>0.42857142857142855</v>
      </c>
      <c r="T17" s="10" t="s">
        <v>191</v>
      </c>
    </row>
    <row r="18" spans="1:20" x14ac:dyDescent="0.35">
      <c r="A18" s="5" t="s">
        <v>165</v>
      </c>
      <c r="B18" s="5" t="s">
        <v>164</v>
      </c>
      <c r="C18" s="5" t="s">
        <v>77</v>
      </c>
      <c r="D18" s="11">
        <v>1</v>
      </c>
      <c r="E18" s="22" t="s">
        <v>153</v>
      </c>
      <c r="F18" s="57" t="s">
        <v>315</v>
      </c>
      <c r="G18" s="5" t="s">
        <v>318</v>
      </c>
      <c r="H18" s="11">
        <v>3</v>
      </c>
      <c r="I18" s="11">
        <v>6</v>
      </c>
      <c r="J18" s="11">
        <v>0</v>
      </c>
      <c r="K18" s="11">
        <v>4</v>
      </c>
      <c r="L18" s="11">
        <v>0</v>
      </c>
      <c r="M18" s="11">
        <v>4</v>
      </c>
      <c r="N18" s="11">
        <v>1</v>
      </c>
      <c r="O18" s="11">
        <v>2</v>
      </c>
      <c r="P18" s="11">
        <v>2</v>
      </c>
      <c r="Q18" s="27">
        <v>7</v>
      </c>
      <c r="R18" s="23">
        <f t="shared" si="0"/>
        <v>29</v>
      </c>
      <c r="S18" s="9">
        <f t="shared" si="1"/>
        <v>0.41428571428571431</v>
      </c>
      <c r="T18" s="10" t="s">
        <v>191</v>
      </c>
    </row>
    <row r="19" spans="1:20" x14ac:dyDescent="0.35">
      <c r="A19" s="5" t="s">
        <v>163</v>
      </c>
      <c r="B19" s="5" t="s">
        <v>162</v>
      </c>
      <c r="C19" s="5" t="s">
        <v>161</v>
      </c>
      <c r="D19" s="11">
        <v>16</v>
      </c>
      <c r="E19" s="11" t="s">
        <v>140</v>
      </c>
      <c r="F19" s="57" t="s">
        <v>315</v>
      </c>
      <c r="G19" s="21" t="s">
        <v>317</v>
      </c>
      <c r="H19" s="11">
        <v>2</v>
      </c>
      <c r="I19" s="11">
        <v>5</v>
      </c>
      <c r="J19" s="11">
        <v>2</v>
      </c>
      <c r="K19" s="11">
        <v>4</v>
      </c>
      <c r="L19" s="11">
        <v>0</v>
      </c>
      <c r="M19" s="11">
        <v>1</v>
      </c>
      <c r="N19" s="11">
        <v>0</v>
      </c>
      <c r="O19" s="11">
        <v>2</v>
      </c>
      <c r="P19" s="11">
        <v>1</v>
      </c>
      <c r="Q19" s="27">
        <v>11</v>
      </c>
      <c r="R19" s="23">
        <f t="shared" si="0"/>
        <v>28</v>
      </c>
      <c r="S19" s="9">
        <f t="shared" si="1"/>
        <v>0.4</v>
      </c>
      <c r="T19" s="10" t="s">
        <v>191</v>
      </c>
    </row>
    <row r="20" spans="1:20" x14ac:dyDescent="0.35">
      <c r="A20" s="5" t="s">
        <v>160</v>
      </c>
      <c r="B20" s="5" t="s">
        <v>159</v>
      </c>
      <c r="C20" s="5" t="s">
        <v>129</v>
      </c>
      <c r="D20" s="11">
        <v>22</v>
      </c>
      <c r="E20" s="22" t="s">
        <v>158</v>
      </c>
      <c r="F20" s="57" t="s">
        <v>315</v>
      </c>
      <c r="G20" s="5" t="s">
        <v>131</v>
      </c>
      <c r="H20" s="11">
        <v>3</v>
      </c>
      <c r="I20" s="11">
        <v>9</v>
      </c>
      <c r="J20" s="11">
        <v>0</v>
      </c>
      <c r="K20" s="11">
        <v>5</v>
      </c>
      <c r="L20" s="11">
        <v>0</v>
      </c>
      <c r="M20" s="11">
        <v>5</v>
      </c>
      <c r="N20" s="11">
        <v>3</v>
      </c>
      <c r="O20" s="11">
        <v>2</v>
      </c>
      <c r="P20" s="11">
        <v>1</v>
      </c>
      <c r="Q20" s="27">
        <v>0</v>
      </c>
      <c r="R20" s="23">
        <f t="shared" si="0"/>
        <v>28</v>
      </c>
      <c r="S20" s="9">
        <f t="shared" si="1"/>
        <v>0.4</v>
      </c>
      <c r="T20" s="10" t="s">
        <v>191</v>
      </c>
    </row>
    <row r="21" spans="1:20" x14ac:dyDescent="0.35">
      <c r="A21" s="5" t="s">
        <v>157</v>
      </c>
      <c r="B21" s="5" t="s">
        <v>71</v>
      </c>
      <c r="C21" s="5" t="s">
        <v>42</v>
      </c>
      <c r="D21" s="11">
        <v>6</v>
      </c>
      <c r="E21" s="22" t="s">
        <v>140</v>
      </c>
      <c r="F21" s="57" t="s">
        <v>315</v>
      </c>
      <c r="G21" s="21" t="s">
        <v>317</v>
      </c>
      <c r="H21" s="11">
        <v>3</v>
      </c>
      <c r="I21" s="11">
        <v>3</v>
      </c>
      <c r="J21" s="11">
        <v>0</v>
      </c>
      <c r="K21" s="11">
        <v>5</v>
      </c>
      <c r="L21" s="11">
        <v>0</v>
      </c>
      <c r="M21" s="11">
        <v>4</v>
      </c>
      <c r="N21" s="11">
        <v>1</v>
      </c>
      <c r="O21" s="11">
        <v>2</v>
      </c>
      <c r="P21" s="11">
        <v>1</v>
      </c>
      <c r="Q21" s="11">
        <v>9</v>
      </c>
      <c r="R21" s="23">
        <f t="shared" si="0"/>
        <v>28</v>
      </c>
      <c r="S21" s="9">
        <f t="shared" si="1"/>
        <v>0.4</v>
      </c>
      <c r="T21" s="10" t="s">
        <v>191</v>
      </c>
    </row>
    <row r="22" spans="1:20" x14ac:dyDescent="0.35">
      <c r="A22" s="29" t="s">
        <v>156</v>
      </c>
      <c r="B22" s="29" t="s">
        <v>86</v>
      </c>
      <c r="C22" s="29" t="s">
        <v>114</v>
      </c>
      <c r="D22" s="11">
        <v>13</v>
      </c>
      <c r="E22" s="28" t="s">
        <v>140</v>
      </c>
      <c r="F22" s="57" t="s">
        <v>315</v>
      </c>
      <c r="G22" s="21" t="s">
        <v>317</v>
      </c>
      <c r="H22" s="11">
        <v>3</v>
      </c>
      <c r="I22" s="11">
        <v>5</v>
      </c>
      <c r="J22" s="11">
        <v>0</v>
      </c>
      <c r="K22" s="11">
        <v>4</v>
      </c>
      <c r="L22" s="11">
        <v>0</v>
      </c>
      <c r="M22" s="11">
        <v>3</v>
      </c>
      <c r="N22" s="11">
        <v>0</v>
      </c>
      <c r="O22" s="11">
        <v>1</v>
      </c>
      <c r="P22" s="11">
        <v>1</v>
      </c>
      <c r="Q22" s="27">
        <v>7</v>
      </c>
      <c r="R22" s="23">
        <f t="shared" si="0"/>
        <v>24</v>
      </c>
      <c r="S22" s="9">
        <f t="shared" si="1"/>
        <v>0.34285714285714286</v>
      </c>
      <c r="T22" s="10" t="s">
        <v>191</v>
      </c>
    </row>
    <row r="23" spans="1:20" x14ac:dyDescent="0.35">
      <c r="A23" s="29" t="s">
        <v>155</v>
      </c>
      <c r="B23" s="29" t="s">
        <v>154</v>
      </c>
      <c r="C23" s="29" t="s">
        <v>77</v>
      </c>
      <c r="D23" s="11">
        <v>24</v>
      </c>
      <c r="E23" s="28" t="s">
        <v>153</v>
      </c>
      <c r="F23" s="57" t="s">
        <v>315</v>
      </c>
      <c r="G23" s="5" t="s">
        <v>318</v>
      </c>
      <c r="H23" s="11">
        <v>4</v>
      </c>
      <c r="I23" s="11">
        <v>8</v>
      </c>
      <c r="J23" s="11">
        <v>0</v>
      </c>
      <c r="K23" s="11">
        <v>2</v>
      </c>
      <c r="L23" s="11">
        <v>0</v>
      </c>
      <c r="M23" s="11">
        <v>5</v>
      </c>
      <c r="N23" s="11">
        <v>4</v>
      </c>
      <c r="O23" s="11">
        <v>0</v>
      </c>
      <c r="P23" s="11">
        <v>1</v>
      </c>
      <c r="Q23" s="27">
        <v>0</v>
      </c>
      <c r="R23" s="23">
        <f t="shared" si="0"/>
        <v>24</v>
      </c>
      <c r="S23" s="9">
        <f t="shared" si="1"/>
        <v>0.34285714285714286</v>
      </c>
      <c r="T23" s="10" t="s">
        <v>191</v>
      </c>
    </row>
    <row r="24" spans="1:20" x14ac:dyDescent="0.35">
      <c r="A24" s="29" t="s">
        <v>152</v>
      </c>
      <c r="B24" s="29" t="s">
        <v>151</v>
      </c>
      <c r="C24" s="29" t="s">
        <v>104</v>
      </c>
      <c r="D24" s="11">
        <v>14</v>
      </c>
      <c r="E24" s="28" t="s">
        <v>140</v>
      </c>
      <c r="F24" s="57" t="s">
        <v>315</v>
      </c>
      <c r="G24" s="21" t="s">
        <v>317</v>
      </c>
      <c r="H24" s="11">
        <v>3</v>
      </c>
      <c r="I24" s="11">
        <v>2</v>
      </c>
      <c r="J24" s="11">
        <v>0</v>
      </c>
      <c r="K24" s="11">
        <v>5</v>
      </c>
      <c r="L24" s="11">
        <v>2</v>
      </c>
      <c r="M24" s="11">
        <v>1</v>
      </c>
      <c r="N24" s="11">
        <v>0</v>
      </c>
      <c r="O24" s="11">
        <v>1</v>
      </c>
      <c r="P24" s="11">
        <v>2</v>
      </c>
      <c r="Q24" s="27">
        <v>7</v>
      </c>
      <c r="R24" s="23">
        <f t="shared" si="0"/>
        <v>23</v>
      </c>
      <c r="S24" s="9">
        <f t="shared" si="1"/>
        <v>0.32857142857142857</v>
      </c>
      <c r="T24" s="10" t="s">
        <v>191</v>
      </c>
    </row>
    <row r="25" spans="1:20" x14ac:dyDescent="0.35">
      <c r="A25" s="29" t="s">
        <v>150</v>
      </c>
      <c r="B25" s="29" t="s">
        <v>128</v>
      </c>
      <c r="C25" s="29" t="s">
        <v>149</v>
      </c>
      <c r="D25" s="11">
        <v>12</v>
      </c>
      <c r="E25" s="28" t="s">
        <v>140</v>
      </c>
      <c r="F25" s="57" t="s">
        <v>315</v>
      </c>
      <c r="G25" s="21" t="s">
        <v>317</v>
      </c>
      <c r="H25" s="11">
        <v>3</v>
      </c>
      <c r="I25" s="11">
        <v>2</v>
      </c>
      <c r="J25" s="11">
        <v>0</v>
      </c>
      <c r="K25" s="11">
        <v>0</v>
      </c>
      <c r="L25" s="11">
        <v>3</v>
      </c>
      <c r="M25" s="11">
        <v>6</v>
      </c>
      <c r="N25" s="11">
        <v>2</v>
      </c>
      <c r="O25" s="11">
        <v>2</v>
      </c>
      <c r="P25" s="11">
        <v>2</v>
      </c>
      <c r="Q25" s="27">
        <v>0</v>
      </c>
      <c r="R25" s="23">
        <f t="shared" si="0"/>
        <v>20</v>
      </c>
      <c r="S25" s="9">
        <f t="shared" si="1"/>
        <v>0.2857142857142857</v>
      </c>
      <c r="T25" s="10" t="s">
        <v>191</v>
      </c>
    </row>
    <row r="26" spans="1:20" x14ac:dyDescent="0.35">
      <c r="A26" s="29" t="s">
        <v>148</v>
      </c>
      <c r="B26" s="29" t="s">
        <v>138</v>
      </c>
      <c r="C26" s="29" t="s">
        <v>42</v>
      </c>
      <c r="D26" s="11">
        <v>5</v>
      </c>
      <c r="E26" s="28" t="s">
        <v>140</v>
      </c>
      <c r="F26" s="57" t="s">
        <v>315</v>
      </c>
      <c r="G26" s="21" t="s">
        <v>317</v>
      </c>
      <c r="H26" s="11">
        <v>2</v>
      </c>
      <c r="I26" s="11">
        <v>2</v>
      </c>
      <c r="J26" s="11">
        <v>0</v>
      </c>
      <c r="K26" s="11">
        <v>2</v>
      </c>
      <c r="L26" s="11">
        <v>0</v>
      </c>
      <c r="M26" s="11">
        <v>5</v>
      </c>
      <c r="N26" s="11">
        <v>4</v>
      </c>
      <c r="O26" s="11">
        <v>1</v>
      </c>
      <c r="P26" s="11">
        <v>1</v>
      </c>
      <c r="Q26" s="27">
        <v>3</v>
      </c>
      <c r="R26" s="23">
        <f t="shared" si="0"/>
        <v>20</v>
      </c>
      <c r="S26" s="9">
        <f t="shared" si="1"/>
        <v>0.2857142857142857</v>
      </c>
      <c r="T26" s="10" t="s">
        <v>191</v>
      </c>
    </row>
    <row r="27" spans="1:20" x14ac:dyDescent="0.35">
      <c r="A27" s="29" t="s">
        <v>147</v>
      </c>
      <c r="B27" s="29" t="s">
        <v>83</v>
      </c>
      <c r="C27" s="29" t="s">
        <v>146</v>
      </c>
      <c r="D27" s="11">
        <v>10</v>
      </c>
      <c r="E27" s="28" t="s">
        <v>140</v>
      </c>
      <c r="F27" s="57" t="s">
        <v>315</v>
      </c>
      <c r="G27" s="21" t="s">
        <v>317</v>
      </c>
      <c r="H27" s="11">
        <v>4</v>
      </c>
      <c r="I27" s="11">
        <v>0</v>
      </c>
      <c r="J27" s="11">
        <v>0</v>
      </c>
      <c r="K27" s="11">
        <v>4</v>
      </c>
      <c r="L27" s="11">
        <v>0</v>
      </c>
      <c r="M27" s="11">
        <v>4</v>
      </c>
      <c r="N27" s="11">
        <v>0</v>
      </c>
      <c r="O27" s="11">
        <v>1</v>
      </c>
      <c r="P27" s="11">
        <v>0</v>
      </c>
      <c r="Q27" s="27">
        <v>5</v>
      </c>
      <c r="R27" s="23">
        <f t="shared" si="0"/>
        <v>18</v>
      </c>
      <c r="S27" s="9">
        <f t="shared" si="1"/>
        <v>0.25714285714285712</v>
      </c>
      <c r="T27" s="10" t="s">
        <v>191</v>
      </c>
    </row>
    <row r="28" spans="1:20" x14ac:dyDescent="0.35">
      <c r="A28" s="29" t="s">
        <v>145</v>
      </c>
      <c r="B28" s="29" t="s">
        <v>66</v>
      </c>
      <c r="C28" s="29" t="s">
        <v>144</v>
      </c>
      <c r="D28" s="11">
        <v>15</v>
      </c>
      <c r="E28" s="28" t="s">
        <v>140</v>
      </c>
      <c r="F28" s="57" t="s">
        <v>315</v>
      </c>
      <c r="G28" s="21" t="s">
        <v>317</v>
      </c>
      <c r="H28" s="11">
        <v>2</v>
      </c>
      <c r="I28" s="11">
        <v>2</v>
      </c>
      <c r="J28" s="11">
        <v>0</v>
      </c>
      <c r="K28" s="11">
        <v>1</v>
      </c>
      <c r="L28" s="11">
        <v>0</v>
      </c>
      <c r="M28" s="11">
        <v>1</v>
      </c>
      <c r="N28" s="11">
        <v>1</v>
      </c>
      <c r="O28" s="11">
        <v>0</v>
      </c>
      <c r="P28" s="11">
        <v>1</v>
      </c>
      <c r="Q28" s="27">
        <v>9</v>
      </c>
      <c r="R28" s="23">
        <f t="shared" si="0"/>
        <v>17</v>
      </c>
      <c r="S28" s="9">
        <f t="shared" si="1"/>
        <v>0.24285714285714285</v>
      </c>
      <c r="T28" s="10" t="s">
        <v>191</v>
      </c>
    </row>
    <row r="29" spans="1:20" x14ac:dyDescent="0.35">
      <c r="A29" s="29" t="s">
        <v>143</v>
      </c>
      <c r="B29" s="29" t="s">
        <v>142</v>
      </c>
      <c r="C29" s="29" t="s">
        <v>141</v>
      </c>
      <c r="D29" s="11">
        <v>7</v>
      </c>
      <c r="E29" s="28" t="s">
        <v>140</v>
      </c>
      <c r="F29" s="57" t="s">
        <v>315</v>
      </c>
      <c r="G29" s="21" t="s">
        <v>317</v>
      </c>
      <c r="H29" s="11">
        <v>1</v>
      </c>
      <c r="I29" s="11">
        <v>6</v>
      </c>
      <c r="J29" s="11">
        <v>0</v>
      </c>
      <c r="K29" s="11">
        <v>4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7">
        <v>6</v>
      </c>
      <c r="R29" s="23">
        <f t="shared" si="0"/>
        <v>17</v>
      </c>
      <c r="S29" s="9">
        <f t="shared" si="1"/>
        <v>0.24285714285714285</v>
      </c>
      <c r="T29" s="10" t="s">
        <v>191</v>
      </c>
    </row>
    <row r="30" spans="1:20" x14ac:dyDescent="0.35">
      <c r="A30" s="16"/>
      <c r="B30" s="16"/>
      <c r="C30" s="16"/>
      <c r="D30" s="17"/>
      <c r="E30" s="18"/>
      <c r="F30" s="18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8"/>
      <c r="R30" s="23">
        <f t="shared" si="0"/>
        <v>0</v>
      </c>
      <c r="S30" s="9">
        <f t="shared" si="1"/>
        <v>0</v>
      </c>
      <c r="T30" s="10"/>
    </row>
    <row r="31" spans="1:20" x14ac:dyDescent="0.35">
      <c r="A31" s="16"/>
      <c r="B31" s="16"/>
      <c r="C31" s="16"/>
      <c r="D31" s="17"/>
      <c r="E31" s="18"/>
      <c r="F31" s="18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8"/>
      <c r="R31" s="23">
        <f t="shared" si="0"/>
        <v>0</v>
      </c>
      <c r="S31" s="9">
        <f t="shared" si="1"/>
        <v>0</v>
      </c>
      <c r="T31" s="10"/>
    </row>
  </sheetData>
  <mergeCells count="2">
    <mergeCell ref="A1:T1"/>
    <mergeCell ref="A3:T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8194-9397-4D6F-928D-D94A70421926}">
  <dimension ref="A1:T27"/>
  <sheetViews>
    <sheetView zoomScale="90" zoomScaleNormal="90" workbookViewId="0">
      <selection sqref="A1:T1"/>
    </sheetView>
  </sheetViews>
  <sheetFormatPr defaultColWidth="9.1796875" defaultRowHeight="14.5" x14ac:dyDescent="0.35"/>
  <cols>
    <col min="1" max="1" width="16.54296875" style="30" customWidth="1"/>
    <col min="2" max="2" width="15.1796875" style="30" customWidth="1"/>
    <col min="3" max="3" width="19.54296875" style="30" customWidth="1"/>
    <col min="4" max="4" width="11.26953125" style="30" customWidth="1"/>
    <col min="5" max="5" width="8.7265625" style="30" customWidth="1"/>
    <col min="6" max="6" width="32.453125" style="30" customWidth="1"/>
    <col min="7" max="7" width="34" style="30" customWidth="1"/>
    <col min="8" max="19" width="8.7265625" style="30" customWidth="1"/>
    <col min="20" max="20" width="13.81640625" style="30" bestFit="1" customWidth="1"/>
    <col min="21" max="1025" width="8.7265625" style="30" customWidth="1"/>
    <col min="1026" max="16384" width="9.1796875" style="30"/>
  </cols>
  <sheetData>
    <row r="1" spans="1:20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  <c r="P2" s="48" t="s">
        <v>15</v>
      </c>
      <c r="Q2" s="48" t="s">
        <v>16</v>
      </c>
      <c r="R2" s="48" t="s">
        <v>17</v>
      </c>
      <c r="S2" s="49" t="s">
        <v>18</v>
      </c>
      <c r="T2" s="48" t="s">
        <v>19</v>
      </c>
    </row>
    <row r="3" spans="1:20" ht="15.5" x14ac:dyDescent="0.35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8" customHeight="1" x14ac:dyDescent="0.35">
      <c r="A4" s="54" t="s">
        <v>287</v>
      </c>
      <c r="B4" s="54" t="s">
        <v>272</v>
      </c>
      <c r="C4" s="54" t="s">
        <v>109</v>
      </c>
      <c r="D4" s="55">
        <v>1</v>
      </c>
      <c r="E4" s="56" t="s">
        <v>245</v>
      </c>
      <c r="F4" s="57" t="s">
        <v>315</v>
      </c>
      <c r="G4" s="54" t="s">
        <v>69</v>
      </c>
      <c r="H4" s="55">
        <v>1</v>
      </c>
      <c r="I4" s="55">
        <v>7</v>
      </c>
      <c r="J4" s="55">
        <v>4</v>
      </c>
      <c r="K4" s="55">
        <v>0</v>
      </c>
      <c r="L4" s="55">
        <v>3</v>
      </c>
      <c r="M4" s="55">
        <v>1</v>
      </c>
      <c r="N4" s="55">
        <v>5</v>
      </c>
      <c r="O4" s="55">
        <v>4</v>
      </c>
      <c r="P4" s="55">
        <v>4</v>
      </c>
      <c r="Q4" s="55">
        <v>9</v>
      </c>
      <c r="R4" s="58">
        <f>SUM(H4:Q4)</f>
        <v>38</v>
      </c>
      <c r="S4" s="59">
        <f t="shared" ref="S4:S27" si="0">R4/56</f>
        <v>0.6785714285714286</v>
      </c>
      <c r="T4" s="82" t="s">
        <v>187</v>
      </c>
    </row>
    <row r="5" spans="1:20" x14ac:dyDescent="0.35">
      <c r="A5" s="61" t="s">
        <v>286</v>
      </c>
      <c r="B5" s="61" t="s">
        <v>79</v>
      </c>
      <c r="C5" s="61" t="s">
        <v>72</v>
      </c>
      <c r="D5" s="62">
        <v>2</v>
      </c>
      <c r="E5" s="62" t="s">
        <v>259</v>
      </c>
      <c r="F5" s="57" t="s">
        <v>315</v>
      </c>
      <c r="G5" s="63" t="s">
        <v>317</v>
      </c>
      <c r="H5" s="62">
        <v>1</v>
      </c>
      <c r="I5" s="62">
        <v>6</v>
      </c>
      <c r="J5" s="62">
        <v>3</v>
      </c>
      <c r="K5" s="62">
        <v>2</v>
      </c>
      <c r="L5" s="62">
        <v>3</v>
      </c>
      <c r="M5" s="62">
        <v>1</v>
      </c>
      <c r="N5" s="62">
        <v>4</v>
      </c>
      <c r="O5" s="62">
        <v>2</v>
      </c>
      <c r="P5" s="62">
        <v>3</v>
      </c>
      <c r="Q5" s="62">
        <v>9</v>
      </c>
      <c r="R5" s="58">
        <v>33</v>
      </c>
      <c r="S5" s="59">
        <f t="shared" si="0"/>
        <v>0.5892857142857143</v>
      </c>
      <c r="T5" s="83" t="s">
        <v>220</v>
      </c>
    </row>
    <row r="6" spans="1:20" ht="15" customHeight="1" x14ac:dyDescent="0.35">
      <c r="A6" s="54" t="s">
        <v>171</v>
      </c>
      <c r="B6" s="54" t="s">
        <v>285</v>
      </c>
      <c r="C6" s="54" t="s">
        <v>104</v>
      </c>
      <c r="D6" s="55">
        <v>3</v>
      </c>
      <c r="E6" s="56" t="s">
        <v>259</v>
      </c>
      <c r="F6" s="57" t="s">
        <v>315</v>
      </c>
      <c r="G6" s="63" t="s">
        <v>317</v>
      </c>
      <c r="H6" s="55">
        <v>1</v>
      </c>
      <c r="I6" s="55">
        <v>4</v>
      </c>
      <c r="J6" s="55">
        <v>3</v>
      </c>
      <c r="K6" s="55">
        <v>2</v>
      </c>
      <c r="L6" s="55">
        <v>3</v>
      </c>
      <c r="M6" s="55">
        <v>1</v>
      </c>
      <c r="N6" s="55">
        <v>5</v>
      </c>
      <c r="O6" s="55">
        <v>1</v>
      </c>
      <c r="P6" s="55">
        <v>4</v>
      </c>
      <c r="Q6" s="55">
        <v>9</v>
      </c>
      <c r="R6" s="58">
        <f t="shared" ref="R6:R27" si="1">SUM(H6:Q6)</f>
        <v>33</v>
      </c>
      <c r="S6" s="59">
        <f t="shared" si="0"/>
        <v>0.5892857142857143</v>
      </c>
      <c r="T6" s="82" t="s">
        <v>220</v>
      </c>
    </row>
    <row r="7" spans="1:20" x14ac:dyDescent="0.35">
      <c r="A7" s="61" t="s">
        <v>284</v>
      </c>
      <c r="B7" s="61" t="s">
        <v>283</v>
      </c>
      <c r="C7" s="61" t="s">
        <v>282</v>
      </c>
      <c r="D7" s="62">
        <v>5</v>
      </c>
      <c r="E7" s="62" t="s">
        <v>245</v>
      </c>
      <c r="F7" s="57" t="s">
        <v>315</v>
      </c>
      <c r="G7" s="54" t="s">
        <v>69</v>
      </c>
      <c r="H7" s="62">
        <v>1</v>
      </c>
      <c r="I7" s="62">
        <v>2</v>
      </c>
      <c r="J7" s="62">
        <v>5</v>
      </c>
      <c r="K7" s="62">
        <v>1</v>
      </c>
      <c r="L7" s="62">
        <v>1</v>
      </c>
      <c r="M7" s="62">
        <v>1</v>
      </c>
      <c r="N7" s="62">
        <v>6</v>
      </c>
      <c r="O7" s="62">
        <v>4</v>
      </c>
      <c r="P7" s="62">
        <v>3</v>
      </c>
      <c r="Q7" s="62">
        <v>6</v>
      </c>
      <c r="R7" s="58">
        <f t="shared" si="1"/>
        <v>30</v>
      </c>
      <c r="S7" s="59">
        <f t="shared" si="0"/>
        <v>0.5357142857142857</v>
      </c>
      <c r="T7" s="60" t="s">
        <v>220</v>
      </c>
    </row>
    <row r="8" spans="1:20" x14ac:dyDescent="0.35">
      <c r="A8" s="65" t="s">
        <v>281</v>
      </c>
      <c r="B8" s="61" t="s">
        <v>272</v>
      </c>
      <c r="C8" s="63" t="s">
        <v>77</v>
      </c>
      <c r="D8" s="62">
        <v>8</v>
      </c>
      <c r="E8" s="62" t="s">
        <v>259</v>
      </c>
      <c r="F8" s="57" t="s">
        <v>315</v>
      </c>
      <c r="G8" s="63" t="s">
        <v>317</v>
      </c>
      <c r="H8" s="62">
        <v>0</v>
      </c>
      <c r="I8" s="62">
        <v>4</v>
      </c>
      <c r="J8" s="62">
        <v>3</v>
      </c>
      <c r="K8" s="62">
        <v>0</v>
      </c>
      <c r="L8" s="62">
        <v>3</v>
      </c>
      <c r="M8" s="62">
        <v>0</v>
      </c>
      <c r="N8" s="62">
        <v>5</v>
      </c>
      <c r="O8" s="62">
        <v>0</v>
      </c>
      <c r="P8" s="62">
        <v>1</v>
      </c>
      <c r="Q8" s="62">
        <v>9</v>
      </c>
      <c r="R8" s="58">
        <f t="shared" si="1"/>
        <v>25</v>
      </c>
      <c r="S8" s="59">
        <f t="shared" si="0"/>
        <v>0.44642857142857145</v>
      </c>
      <c r="T8" s="64" t="s">
        <v>191</v>
      </c>
    </row>
    <row r="9" spans="1:20" ht="15.75" customHeight="1" x14ac:dyDescent="0.35">
      <c r="A9" s="54" t="s">
        <v>280</v>
      </c>
      <c r="B9" s="54" t="s">
        <v>184</v>
      </c>
      <c r="C9" s="54" t="s">
        <v>279</v>
      </c>
      <c r="D9" s="55">
        <v>9</v>
      </c>
      <c r="E9" s="56" t="s">
        <v>259</v>
      </c>
      <c r="F9" s="57" t="s">
        <v>315</v>
      </c>
      <c r="G9" s="63" t="s">
        <v>317</v>
      </c>
      <c r="H9" s="55">
        <v>0</v>
      </c>
      <c r="I9" s="55">
        <v>4</v>
      </c>
      <c r="J9" s="55">
        <v>3</v>
      </c>
      <c r="K9" s="55">
        <v>3</v>
      </c>
      <c r="L9" s="55">
        <v>0</v>
      </c>
      <c r="M9" s="55">
        <v>5</v>
      </c>
      <c r="N9" s="55">
        <v>0</v>
      </c>
      <c r="O9" s="55">
        <v>0</v>
      </c>
      <c r="P9" s="55">
        <v>0</v>
      </c>
      <c r="Q9" s="55">
        <v>9</v>
      </c>
      <c r="R9" s="58">
        <f t="shared" si="1"/>
        <v>24</v>
      </c>
      <c r="S9" s="59">
        <f t="shared" si="0"/>
        <v>0.42857142857142855</v>
      </c>
      <c r="T9" s="64" t="s">
        <v>191</v>
      </c>
    </row>
    <row r="10" spans="1:20" ht="14.25" customHeight="1" x14ac:dyDescent="0.35">
      <c r="A10" s="54" t="s">
        <v>278</v>
      </c>
      <c r="B10" s="54" t="s">
        <v>277</v>
      </c>
      <c r="C10" s="54" t="s">
        <v>196</v>
      </c>
      <c r="D10" s="55">
        <v>4</v>
      </c>
      <c r="E10" s="56" t="s">
        <v>259</v>
      </c>
      <c r="F10" s="57" t="s">
        <v>315</v>
      </c>
      <c r="G10" s="63" t="s">
        <v>317</v>
      </c>
      <c r="H10" s="55">
        <v>1</v>
      </c>
      <c r="I10" s="55">
        <v>2</v>
      </c>
      <c r="J10" s="55">
        <v>4</v>
      </c>
      <c r="K10" s="55">
        <v>1</v>
      </c>
      <c r="L10" s="55">
        <v>1</v>
      </c>
      <c r="M10" s="55">
        <v>1</v>
      </c>
      <c r="N10" s="55">
        <v>5</v>
      </c>
      <c r="O10" s="55">
        <v>3</v>
      </c>
      <c r="P10" s="55">
        <v>0</v>
      </c>
      <c r="Q10" s="55">
        <v>6</v>
      </c>
      <c r="R10" s="58">
        <f t="shared" si="1"/>
        <v>24</v>
      </c>
      <c r="S10" s="59">
        <f t="shared" si="0"/>
        <v>0.42857142857142855</v>
      </c>
      <c r="T10" s="64" t="s">
        <v>191</v>
      </c>
    </row>
    <row r="11" spans="1:20" x14ac:dyDescent="0.35">
      <c r="A11" s="61" t="s">
        <v>276</v>
      </c>
      <c r="B11" s="61" t="s">
        <v>275</v>
      </c>
      <c r="C11" s="61" t="s">
        <v>274</v>
      </c>
      <c r="D11" s="62">
        <v>6</v>
      </c>
      <c r="E11" s="62" t="s">
        <v>245</v>
      </c>
      <c r="F11" s="57" t="s">
        <v>315</v>
      </c>
      <c r="G11" s="54" t="s">
        <v>69</v>
      </c>
      <c r="H11" s="62">
        <v>1</v>
      </c>
      <c r="I11" s="62">
        <v>4</v>
      </c>
      <c r="J11" s="62">
        <v>3</v>
      </c>
      <c r="K11" s="62">
        <v>1</v>
      </c>
      <c r="L11" s="62">
        <v>3</v>
      </c>
      <c r="M11" s="62">
        <v>1</v>
      </c>
      <c r="N11" s="62">
        <v>4</v>
      </c>
      <c r="O11" s="62">
        <v>1</v>
      </c>
      <c r="P11" s="62">
        <v>0</v>
      </c>
      <c r="Q11" s="62">
        <v>6</v>
      </c>
      <c r="R11" s="58">
        <f t="shared" si="1"/>
        <v>24</v>
      </c>
      <c r="S11" s="59">
        <f t="shared" si="0"/>
        <v>0.42857142857142855</v>
      </c>
      <c r="T11" s="64" t="s">
        <v>191</v>
      </c>
    </row>
    <row r="12" spans="1:20" x14ac:dyDescent="0.35">
      <c r="A12" s="61" t="s">
        <v>273</v>
      </c>
      <c r="B12" s="61" t="s">
        <v>272</v>
      </c>
      <c r="C12" s="61" t="s">
        <v>77</v>
      </c>
      <c r="D12" s="62">
        <v>10</v>
      </c>
      <c r="E12" s="62" t="s">
        <v>259</v>
      </c>
      <c r="F12" s="57" t="s">
        <v>315</v>
      </c>
      <c r="G12" s="63" t="s">
        <v>317</v>
      </c>
      <c r="H12" s="62">
        <v>1</v>
      </c>
      <c r="I12" s="62">
        <v>4</v>
      </c>
      <c r="J12" s="62">
        <v>4</v>
      </c>
      <c r="K12" s="62">
        <v>0</v>
      </c>
      <c r="L12" s="62">
        <v>1</v>
      </c>
      <c r="M12" s="62">
        <v>1</v>
      </c>
      <c r="N12" s="62">
        <v>6</v>
      </c>
      <c r="O12" s="62">
        <v>2</v>
      </c>
      <c r="P12" s="62">
        <v>1</v>
      </c>
      <c r="Q12" s="62">
        <v>0</v>
      </c>
      <c r="R12" s="58">
        <f t="shared" si="1"/>
        <v>20</v>
      </c>
      <c r="S12" s="59">
        <f t="shared" si="0"/>
        <v>0.35714285714285715</v>
      </c>
      <c r="T12" s="64" t="s">
        <v>191</v>
      </c>
    </row>
    <row r="13" spans="1:20" x14ac:dyDescent="0.35">
      <c r="A13" s="65" t="s">
        <v>271</v>
      </c>
      <c r="B13" s="63" t="s">
        <v>270</v>
      </c>
      <c r="C13" s="63" t="s">
        <v>104</v>
      </c>
      <c r="D13" s="62">
        <v>11</v>
      </c>
      <c r="E13" s="62" t="s">
        <v>247</v>
      </c>
      <c r="F13" s="57" t="s">
        <v>315</v>
      </c>
      <c r="G13" s="61" t="s">
        <v>131</v>
      </c>
      <c r="H13" s="62">
        <v>1</v>
      </c>
      <c r="I13" s="62">
        <v>0</v>
      </c>
      <c r="J13" s="62">
        <v>0</v>
      </c>
      <c r="K13" s="62">
        <v>0</v>
      </c>
      <c r="L13" s="62">
        <v>3</v>
      </c>
      <c r="M13" s="62">
        <v>1</v>
      </c>
      <c r="N13" s="62">
        <v>3</v>
      </c>
      <c r="O13" s="62">
        <v>3</v>
      </c>
      <c r="P13" s="62">
        <v>0</v>
      </c>
      <c r="Q13" s="62">
        <v>9</v>
      </c>
      <c r="R13" s="58">
        <f t="shared" si="1"/>
        <v>20</v>
      </c>
      <c r="S13" s="59">
        <f t="shared" si="0"/>
        <v>0.35714285714285715</v>
      </c>
      <c r="T13" s="64" t="s">
        <v>191</v>
      </c>
    </row>
    <row r="14" spans="1:20" x14ac:dyDescent="0.35">
      <c r="A14" s="66" t="s">
        <v>269</v>
      </c>
      <c r="B14" s="66" t="s">
        <v>162</v>
      </c>
      <c r="C14" s="66" t="s">
        <v>236</v>
      </c>
      <c r="D14" s="67">
        <v>12</v>
      </c>
      <c r="E14" s="68" t="s">
        <v>259</v>
      </c>
      <c r="F14" s="57" t="s">
        <v>315</v>
      </c>
      <c r="G14" s="63" t="s">
        <v>317</v>
      </c>
      <c r="H14" s="67">
        <v>1</v>
      </c>
      <c r="I14" s="67">
        <v>5</v>
      </c>
      <c r="J14" s="67">
        <v>3</v>
      </c>
      <c r="K14" s="67">
        <v>0</v>
      </c>
      <c r="L14" s="67">
        <v>3</v>
      </c>
      <c r="M14" s="67">
        <v>0</v>
      </c>
      <c r="N14" s="67">
        <v>5</v>
      </c>
      <c r="O14" s="67">
        <v>0</v>
      </c>
      <c r="P14" s="67">
        <v>0</v>
      </c>
      <c r="Q14" s="67">
        <v>0</v>
      </c>
      <c r="R14" s="58">
        <f t="shared" si="1"/>
        <v>17</v>
      </c>
      <c r="S14" s="59">
        <f t="shared" si="0"/>
        <v>0.30357142857142855</v>
      </c>
      <c r="T14" s="64" t="s">
        <v>191</v>
      </c>
    </row>
    <row r="15" spans="1:20" x14ac:dyDescent="0.35">
      <c r="A15" s="66" t="s">
        <v>268</v>
      </c>
      <c r="B15" s="66" t="s">
        <v>57</v>
      </c>
      <c r="C15" s="66" t="s">
        <v>42</v>
      </c>
      <c r="D15" s="67">
        <v>6</v>
      </c>
      <c r="E15" s="68" t="s">
        <v>245</v>
      </c>
      <c r="F15" s="57" t="s">
        <v>315</v>
      </c>
      <c r="G15" s="54" t="s">
        <v>69</v>
      </c>
      <c r="H15" s="67">
        <v>0</v>
      </c>
      <c r="I15" s="67">
        <v>2</v>
      </c>
      <c r="J15" s="67">
        <v>4</v>
      </c>
      <c r="K15" s="67">
        <v>3</v>
      </c>
      <c r="L15" s="67">
        <v>0</v>
      </c>
      <c r="M15" s="67">
        <v>1</v>
      </c>
      <c r="N15" s="67">
        <v>6</v>
      </c>
      <c r="O15" s="67">
        <v>0</v>
      </c>
      <c r="P15" s="67">
        <v>0</v>
      </c>
      <c r="Q15" s="67">
        <v>0</v>
      </c>
      <c r="R15" s="58">
        <f t="shared" si="1"/>
        <v>16</v>
      </c>
      <c r="S15" s="59">
        <f t="shared" si="0"/>
        <v>0.2857142857142857</v>
      </c>
      <c r="T15" s="64" t="s">
        <v>191</v>
      </c>
    </row>
    <row r="16" spans="1:20" x14ac:dyDescent="0.35">
      <c r="A16" s="61" t="s">
        <v>267</v>
      </c>
      <c r="B16" s="61" t="s">
        <v>266</v>
      </c>
      <c r="C16" s="61" t="s">
        <v>265</v>
      </c>
      <c r="D16" s="62">
        <v>7</v>
      </c>
      <c r="E16" s="62" t="s">
        <v>259</v>
      </c>
      <c r="F16" s="57" t="s">
        <v>315</v>
      </c>
      <c r="G16" s="63" t="s">
        <v>317</v>
      </c>
      <c r="H16" s="62">
        <v>1</v>
      </c>
      <c r="I16" s="62">
        <v>4</v>
      </c>
      <c r="J16" s="62">
        <v>5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6</v>
      </c>
      <c r="R16" s="58">
        <f t="shared" si="1"/>
        <v>16</v>
      </c>
      <c r="S16" s="59">
        <f t="shared" si="0"/>
        <v>0.2857142857142857</v>
      </c>
      <c r="T16" s="64" t="s">
        <v>191</v>
      </c>
    </row>
    <row r="17" spans="1:20" x14ac:dyDescent="0.35">
      <c r="A17" s="61" t="s">
        <v>264</v>
      </c>
      <c r="B17" s="61" t="s">
        <v>263</v>
      </c>
      <c r="C17" s="61" t="s">
        <v>262</v>
      </c>
      <c r="D17" s="62">
        <v>13</v>
      </c>
      <c r="E17" s="62" t="s">
        <v>259</v>
      </c>
      <c r="F17" s="57" t="s">
        <v>315</v>
      </c>
      <c r="G17" s="63" t="s">
        <v>317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>
        <v>1</v>
      </c>
      <c r="N17" s="62">
        <v>5</v>
      </c>
      <c r="O17" s="62">
        <v>2</v>
      </c>
      <c r="P17" s="62">
        <v>0</v>
      </c>
      <c r="Q17" s="62">
        <v>6</v>
      </c>
      <c r="R17" s="58">
        <f t="shared" si="1"/>
        <v>15</v>
      </c>
      <c r="S17" s="59">
        <f t="shared" si="0"/>
        <v>0.26785714285714285</v>
      </c>
      <c r="T17" s="64" t="s">
        <v>191</v>
      </c>
    </row>
    <row r="18" spans="1:20" x14ac:dyDescent="0.35">
      <c r="A18" s="65" t="s">
        <v>261</v>
      </c>
      <c r="B18" s="63" t="s">
        <v>50</v>
      </c>
      <c r="C18" s="63" t="s">
        <v>260</v>
      </c>
      <c r="D18" s="62">
        <v>14</v>
      </c>
      <c r="E18" s="62" t="s">
        <v>259</v>
      </c>
      <c r="F18" s="57" t="s">
        <v>315</v>
      </c>
      <c r="G18" s="63" t="s">
        <v>317</v>
      </c>
      <c r="H18" s="62">
        <v>0</v>
      </c>
      <c r="I18" s="62">
        <v>4</v>
      </c>
      <c r="J18" s="62">
        <v>3</v>
      </c>
      <c r="K18" s="62">
        <v>0</v>
      </c>
      <c r="L18" s="62">
        <v>0</v>
      </c>
      <c r="M18" s="62">
        <v>1</v>
      </c>
      <c r="N18" s="62">
        <v>6</v>
      </c>
      <c r="O18" s="62">
        <v>0</v>
      </c>
      <c r="P18" s="62">
        <v>0</v>
      </c>
      <c r="Q18" s="62">
        <v>0</v>
      </c>
      <c r="R18" s="58">
        <f t="shared" si="1"/>
        <v>14</v>
      </c>
      <c r="S18" s="59">
        <f t="shared" si="0"/>
        <v>0.25</v>
      </c>
      <c r="T18" s="64" t="s">
        <v>191</v>
      </c>
    </row>
    <row r="19" spans="1:20" x14ac:dyDescent="0.35">
      <c r="A19" s="69" t="s">
        <v>258</v>
      </c>
      <c r="B19" s="61" t="s">
        <v>257</v>
      </c>
      <c r="C19" s="61" t="s">
        <v>129</v>
      </c>
      <c r="D19" s="62">
        <v>15</v>
      </c>
      <c r="E19" s="70" t="s">
        <v>245</v>
      </c>
      <c r="F19" s="57" t="s">
        <v>315</v>
      </c>
      <c r="G19" s="54" t="s">
        <v>69</v>
      </c>
      <c r="H19" s="62">
        <v>0</v>
      </c>
      <c r="I19" s="62">
        <v>0</v>
      </c>
      <c r="J19" s="62">
        <v>5</v>
      </c>
      <c r="K19" s="62">
        <v>0</v>
      </c>
      <c r="L19" s="62">
        <v>3</v>
      </c>
      <c r="M19" s="62">
        <v>1</v>
      </c>
      <c r="N19" s="62">
        <v>0</v>
      </c>
      <c r="O19" s="62">
        <v>0</v>
      </c>
      <c r="P19" s="62">
        <v>5</v>
      </c>
      <c r="Q19" s="62">
        <v>0</v>
      </c>
      <c r="R19" s="58">
        <f t="shared" si="1"/>
        <v>14</v>
      </c>
      <c r="S19" s="59">
        <f t="shared" si="0"/>
        <v>0.25</v>
      </c>
      <c r="T19" s="64" t="s">
        <v>191</v>
      </c>
    </row>
    <row r="20" spans="1:20" x14ac:dyDescent="0.35">
      <c r="A20" s="69" t="s">
        <v>256</v>
      </c>
      <c r="B20" s="61" t="s">
        <v>255</v>
      </c>
      <c r="C20" s="61" t="s">
        <v>254</v>
      </c>
      <c r="D20" s="62">
        <v>16</v>
      </c>
      <c r="E20" s="62" t="s">
        <v>245</v>
      </c>
      <c r="F20" s="57" t="s">
        <v>315</v>
      </c>
      <c r="G20" s="54" t="s">
        <v>69</v>
      </c>
      <c r="H20" s="62">
        <v>0</v>
      </c>
      <c r="I20" s="62">
        <v>0</v>
      </c>
      <c r="J20" s="62">
        <v>1</v>
      </c>
      <c r="K20" s="62">
        <v>0</v>
      </c>
      <c r="L20" s="62">
        <v>3</v>
      </c>
      <c r="M20" s="62">
        <v>1</v>
      </c>
      <c r="N20" s="62">
        <v>0</v>
      </c>
      <c r="O20" s="62">
        <v>0</v>
      </c>
      <c r="P20" s="62">
        <v>0</v>
      </c>
      <c r="Q20" s="62">
        <v>9</v>
      </c>
      <c r="R20" s="58">
        <f t="shared" si="1"/>
        <v>14</v>
      </c>
      <c r="S20" s="59">
        <f t="shared" si="0"/>
        <v>0.25</v>
      </c>
      <c r="T20" s="64" t="s">
        <v>191</v>
      </c>
    </row>
    <row r="21" spans="1:20" x14ac:dyDescent="0.35">
      <c r="A21" s="61" t="s">
        <v>253</v>
      </c>
      <c r="B21" s="61" t="s">
        <v>252</v>
      </c>
      <c r="C21" s="61" t="s">
        <v>104</v>
      </c>
      <c r="D21" s="62">
        <v>17</v>
      </c>
      <c r="E21" s="70" t="s">
        <v>247</v>
      </c>
      <c r="F21" s="57" t="s">
        <v>315</v>
      </c>
      <c r="G21" s="61" t="s">
        <v>131</v>
      </c>
      <c r="H21" s="62">
        <v>0</v>
      </c>
      <c r="I21" s="62">
        <v>2</v>
      </c>
      <c r="J21" s="62">
        <v>0</v>
      </c>
      <c r="K21" s="62">
        <v>0</v>
      </c>
      <c r="L21" s="62">
        <v>0</v>
      </c>
      <c r="M21" s="62">
        <v>0</v>
      </c>
      <c r="N21" s="62">
        <v>3</v>
      </c>
      <c r="O21" s="62">
        <v>2</v>
      </c>
      <c r="P21" s="62">
        <v>0</v>
      </c>
      <c r="Q21" s="62">
        <v>6</v>
      </c>
      <c r="R21" s="58">
        <f t="shared" si="1"/>
        <v>13</v>
      </c>
      <c r="S21" s="59">
        <f t="shared" si="0"/>
        <v>0.23214285714285715</v>
      </c>
      <c r="T21" s="64" t="s">
        <v>191</v>
      </c>
    </row>
    <row r="22" spans="1:20" x14ac:dyDescent="0.35">
      <c r="A22" s="61" t="s">
        <v>251</v>
      </c>
      <c r="B22" s="61" t="s">
        <v>250</v>
      </c>
      <c r="C22" s="61" t="s">
        <v>114</v>
      </c>
      <c r="D22" s="62">
        <v>18</v>
      </c>
      <c r="E22" s="70" t="s">
        <v>247</v>
      </c>
      <c r="F22" s="57" t="s">
        <v>315</v>
      </c>
      <c r="G22" s="61" t="s">
        <v>131</v>
      </c>
      <c r="H22" s="62">
        <v>0</v>
      </c>
      <c r="I22" s="62">
        <v>3</v>
      </c>
      <c r="J22" s="62">
        <v>0</v>
      </c>
      <c r="K22" s="62">
        <v>0</v>
      </c>
      <c r="L22" s="62">
        <v>0</v>
      </c>
      <c r="M22" s="62">
        <v>1</v>
      </c>
      <c r="N22" s="62">
        <v>3</v>
      </c>
      <c r="O22" s="62">
        <v>0</v>
      </c>
      <c r="P22" s="62">
        <v>0</v>
      </c>
      <c r="Q22" s="62">
        <v>6</v>
      </c>
      <c r="R22" s="58">
        <f t="shared" si="1"/>
        <v>13</v>
      </c>
      <c r="S22" s="59">
        <f t="shared" si="0"/>
        <v>0.23214285714285715</v>
      </c>
      <c r="T22" s="64" t="s">
        <v>191</v>
      </c>
    </row>
    <row r="23" spans="1:20" x14ac:dyDescent="0.35">
      <c r="A23" s="66" t="s">
        <v>249</v>
      </c>
      <c r="B23" s="66" t="s">
        <v>234</v>
      </c>
      <c r="C23" s="66" t="s">
        <v>114</v>
      </c>
      <c r="D23" s="67">
        <v>19</v>
      </c>
      <c r="E23" s="68" t="s">
        <v>247</v>
      </c>
      <c r="F23" s="57" t="s">
        <v>315</v>
      </c>
      <c r="G23" s="61" t="s">
        <v>131</v>
      </c>
      <c r="H23" s="67">
        <v>0</v>
      </c>
      <c r="I23" s="67">
        <v>0</v>
      </c>
      <c r="J23" s="67">
        <v>5</v>
      </c>
      <c r="K23" s="67">
        <v>0</v>
      </c>
      <c r="L23" s="67">
        <v>1</v>
      </c>
      <c r="M23" s="67">
        <v>1</v>
      </c>
      <c r="N23" s="67">
        <v>0</v>
      </c>
      <c r="O23" s="67">
        <v>1</v>
      </c>
      <c r="P23" s="67">
        <v>2</v>
      </c>
      <c r="Q23" s="67">
        <v>0</v>
      </c>
      <c r="R23" s="58">
        <f t="shared" si="1"/>
        <v>10</v>
      </c>
      <c r="S23" s="59">
        <f t="shared" si="0"/>
        <v>0.17857142857142858</v>
      </c>
      <c r="T23" s="64" t="s">
        <v>191</v>
      </c>
    </row>
    <row r="24" spans="1:20" x14ac:dyDescent="0.35">
      <c r="A24" s="66" t="s">
        <v>248</v>
      </c>
      <c r="B24" s="66" t="s">
        <v>206</v>
      </c>
      <c r="C24" s="66" t="s">
        <v>200</v>
      </c>
      <c r="D24" s="67">
        <v>20</v>
      </c>
      <c r="E24" s="68" t="s">
        <v>247</v>
      </c>
      <c r="F24" s="57" t="s">
        <v>315</v>
      </c>
      <c r="G24" s="61" t="s">
        <v>131</v>
      </c>
      <c r="H24" s="67">
        <v>1</v>
      </c>
      <c r="I24" s="67">
        <v>0</v>
      </c>
      <c r="J24" s="67">
        <v>2</v>
      </c>
      <c r="K24" s="67">
        <v>2</v>
      </c>
      <c r="L24" s="67">
        <v>0</v>
      </c>
      <c r="M24" s="67">
        <v>1</v>
      </c>
      <c r="N24" s="67">
        <v>1</v>
      </c>
      <c r="O24" s="67">
        <v>0</v>
      </c>
      <c r="P24" s="67">
        <v>0</v>
      </c>
      <c r="Q24" s="67">
        <v>3</v>
      </c>
      <c r="R24" s="58">
        <f t="shared" si="1"/>
        <v>10</v>
      </c>
      <c r="S24" s="59">
        <f t="shared" si="0"/>
        <v>0.17857142857142858</v>
      </c>
      <c r="T24" s="64" t="s">
        <v>191</v>
      </c>
    </row>
    <row r="25" spans="1:20" x14ac:dyDescent="0.35">
      <c r="A25" s="66" t="s">
        <v>246</v>
      </c>
      <c r="B25" s="66" t="s">
        <v>151</v>
      </c>
      <c r="C25" s="66" t="s">
        <v>104</v>
      </c>
      <c r="D25" s="67">
        <v>21</v>
      </c>
      <c r="E25" s="68" t="s">
        <v>245</v>
      </c>
      <c r="F25" s="57" t="s">
        <v>315</v>
      </c>
      <c r="G25" s="54" t="s">
        <v>69</v>
      </c>
      <c r="H25" s="67">
        <v>0</v>
      </c>
      <c r="I25" s="67">
        <v>0</v>
      </c>
      <c r="J25" s="67">
        <v>1</v>
      </c>
      <c r="K25" s="67">
        <v>0</v>
      </c>
      <c r="L25" s="67">
        <v>0</v>
      </c>
      <c r="M25" s="67">
        <v>1</v>
      </c>
      <c r="N25" s="67">
        <v>2</v>
      </c>
      <c r="O25" s="67">
        <v>1</v>
      </c>
      <c r="P25" s="67">
        <v>0</v>
      </c>
      <c r="Q25" s="67">
        <v>3</v>
      </c>
      <c r="R25" s="58">
        <f t="shared" si="1"/>
        <v>8</v>
      </c>
      <c r="S25" s="59">
        <f t="shared" si="0"/>
        <v>0.14285714285714285</v>
      </c>
      <c r="T25" s="64" t="s">
        <v>191</v>
      </c>
    </row>
    <row r="26" spans="1:20" x14ac:dyDescent="0.35">
      <c r="A26" s="37"/>
      <c r="B26" s="37"/>
      <c r="C26" s="37"/>
      <c r="D26" s="34"/>
      <c r="E26" s="36"/>
      <c r="F26" s="36"/>
      <c r="G26" s="3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3">
        <f t="shared" si="1"/>
        <v>0</v>
      </c>
      <c r="S26" s="32">
        <f t="shared" si="0"/>
        <v>0</v>
      </c>
      <c r="T26" s="31"/>
    </row>
    <row r="27" spans="1:20" x14ac:dyDescent="0.35">
      <c r="A27" s="37"/>
      <c r="B27" s="37"/>
      <c r="C27" s="37"/>
      <c r="D27" s="34"/>
      <c r="E27" s="36"/>
      <c r="F27" s="36"/>
      <c r="G27" s="3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3">
        <f t="shared" si="1"/>
        <v>0</v>
      </c>
      <c r="S27" s="32">
        <f t="shared" si="0"/>
        <v>0</v>
      </c>
      <c r="T27" s="31"/>
    </row>
  </sheetData>
  <mergeCells count="2">
    <mergeCell ref="A1:T1"/>
    <mergeCell ref="A3:T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"/>
  <sheetViews>
    <sheetView tabSelected="1" zoomScale="90" zoomScaleNormal="90" workbookViewId="0">
      <selection sqref="A1:S1"/>
    </sheetView>
  </sheetViews>
  <sheetFormatPr defaultRowHeight="14.5" x14ac:dyDescent="0.35"/>
  <cols>
    <col min="1" max="1" width="15.453125" customWidth="1"/>
    <col min="2" max="2" width="15" customWidth="1"/>
    <col min="3" max="3" width="17.81640625" customWidth="1"/>
    <col min="6" max="6" width="32.26953125" customWidth="1"/>
    <col min="7" max="7" width="38.7265625" customWidth="1"/>
    <col min="19" max="19" width="12.81640625" bestFit="1" customWidth="1"/>
  </cols>
  <sheetData>
    <row r="1" spans="1:19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17</v>
      </c>
      <c r="R2" s="2" t="s">
        <v>18</v>
      </c>
      <c r="S2" s="3" t="s">
        <v>19</v>
      </c>
    </row>
    <row r="3" spans="1:19" ht="15.5" x14ac:dyDescent="0.3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x14ac:dyDescent="0.35">
      <c r="A4" s="71" t="s">
        <v>307</v>
      </c>
      <c r="B4" s="72" t="s">
        <v>41</v>
      </c>
      <c r="C4" s="72" t="s">
        <v>308</v>
      </c>
      <c r="D4" s="73">
        <v>8</v>
      </c>
      <c r="E4" s="57">
        <v>10</v>
      </c>
      <c r="F4" s="57" t="s">
        <v>315</v>
      </c>
      <c r="G4" s="74" t="s">
        <v>88</v>
      </c>
      <c r="H4" s="75">
        <v>9</v>
      </c>
      <c r="I4" s="75">
        <v>1</v>
      </c>
      <c r="J4" s="75">
        <v>0</v>
      </c>
      <c r="K4" s="75">
        <v>1</v>
      </c>
      <c r="L4" s="75">
        <v>8</v>
      </c>
      <c r="M4" s="75">
        <v>6</v>
      </c>
      <c r="N4" s="75">
        <v>3</v>
      </c>
      <c r="O4" s="75">
        <v>6</v>
      </c>
      <c r="P4" s="75">
        <v>15</v>
      </c>
      <c r="Q4" s="76">
        <f t="shared" ref="Q4:Q16" si="0">SUM(H4:P4)</f>
        <v>49</v>
      </c>
      <c r="R4" s="77">
        <f t="shared" ref="R4:R16" si="1">Q4/68</f>
        <v>0.72058823529411764</v>
      </c>
      <c r="S4" s="78" t="s">
        <v>187</v>
      </c>
    </row>
    <row r="5" spans="1:19" x14ac:dyDescent="0.35">
      <c r="A5" s="74" t="s">
        <v>300</v>
      </c>
      <c r="B5" s="74" t="s">
        <v>272</v>
      </c>
      <c r="C5" s="74" t="s">
        <v>301</v>
      </c>
      <c r="D5" s="73">
        <v>3</v>
      </c>
      <c r="E5" s="57">
        <v>10</v>
      </c>
      <c r="F5" s="57" t="s">
        <v>315</v>
      </c>
      <c r="G5" s="74" t="s">
        <v>88</v>
      </c>
      <c r="H5" s="73">
        <v>9</v>
      </c>
      <c r="I5" s="73">
        <v>3</v>
      </c>
      <c r="J5" s="73">
        <v>1</v>
      </c>
      <c r="K5" s="73">
        <v>1</v>
      </c>
      <c r="L5" s="73">
        <v>8</v>
      </c>
      <c r="M5" s="73">
        <v>3</v>
      </c>
      <c r="N5" s="73">
        <v>3</v>
      </c>
      <c r="O5" s="73">
        <v>6</v>
      </c>
      <c r="P5" s="73">
        <v>15</v>
      </c>
      <c r="Q5" s="76">
        <f t="shared" si="0"/>
        <v>49</v>
      </c>
      <c r="R5" s="77">
        <f t="shared" si="1"/>
        <v>0.72058823529411764</v>
      </c>
      <c r="S5" s="78" t="s">
        <v>187</v>
      </c>
    </row>
    <row r="6" spans="1:19" x14ac:dyDescent="0.35">
      <c r="A6" s="79" t="s">
        <v>302</v>
      </c>
      <c r="B6" s="79" t="s">
        <v>303</v>
      </c>
      <c r="C6" s="79" t="s">
        <v>169</v>
      </c>
      <c r="D6" s="73">
        <v>5</v>
      </c>
      <c r="E6" s="57">
        <v>10</v>
      </c>
      <c r="F6" s="57" t="s">
        <v>315</v>
      </c>
      <c r="G6" s="74" t="s">
        <v>88</v>
      </c>
      <c r="H6" s="75">
        <v>9</v>
      </c>
      <c r="I6" s="75">
        <v>3</v>
      </c>
      <c r="J6" s="75">
        <v>0</v>
      </c>
      <c r="K6" s="75">
        <v>3</v>
      </c>
      <c r="L6" s="75">
        <v>8</v>
      </c>
      <c r="M6" s="75">
        <v>5</v>
      </c>
      <c r="N6" s="75">
        <v>2</v>
      </c>
      <c r="O6" s="75">
        <v>3</v>
      </c>
      <c r="P6" s="75">
        <v>15</v>
      </c>
      <c r="Q6" s="76">
        <f t="shared" si="0"/>
        <v>48</v>
      </c>
      <c r="R6" s="77">
        <f t="shared" si="1"/>
        <v>0.70588235294117652</v>
      </c>
      <c r="S6" s="78" t="s">
        <v>176</v>
      </c>
    </row>
    <row r="7" spans="1:19" x14ac:dyDescent="0.35">
      <c r="A7" s="74" t="s">
        <v>297</v>
      </c>
      <c r="B7" s="74" t="s">
        <v>162</v>
      </c>
      <c r="C7" s="74" t="s">
        <v>42</v>
      </c>
      <c r="D7" s="73">
        <v>1</v>
      </c>
      <c r="E7" s="57">
        <v>10</v>
      </c>
      <c r="F7" s="57" t="s">
        <v>315</v>
      </c>
      <c r="G7" s="74" t="s">
        <v>88</v>
      </c>
      <c r="H7" s="73">
        <v>9</v>
      </c>
      <c r="I7" s="73">
        <v>3</v>
      </c>
      <c r="J7" s="73">
        <v>2</v>
      </c>
      <c r="K7" s="73">
        <v>1</v>
      </c>
      <c r="L7" s="73">
        <v>8</v>
      </c>
      <c r="M7" s="73">
        <v>6</v>
      </c>
      <c r="N7" s="73">
        <v>4</v>
      </c>
      <c r="O7" s="73">
        <v>3</v>
      </c>
      <c r="P7" s="73">
        <v>11</v>
      </c>
      <c r="Q7" s="76">
        <f t="shared" si="0"/>
        <v>47</v>
      </c>
      <c r="R7" s="77">
        <f t="shared" si="1"/>
        <v>0.69117647058823528</v>
      </c>
      <c r="S7" s="78" t="s">
        <v>176</v>
      </c>
    </row>
    <row r="8" spans="1:19" x14ac:dyDescent="0.35">
      <c r="A8" s="79" t="s">
        <v>307</v>
      </c>
      <c r="B8" s="79" t="s">
        <v>138</v>
      </c>
      <c r="C8" s="79" t="s">
        <v>308</v>
      </c>
      <c r="D8" s="73">
        <v>10</v>
      </c>
      <c r="E8" s="57">
        <v>10</v>
      </c>
      <c r="F8" s="57" t="s">
        <v>315</v>
      </c>
      <c r="G8" s="74" t="s">
        <v>88</v>
      </c>
      <c r="H8" s="75">
        <v>9</v>
      </c>
      <c r="I8" s="75">
        <v>2</v>
      </c>
      <c r="J8" s="75">
        <v>1</v>
      </c>
      <c r="K8" s="75">
        <v>1</v>
      </c>
      <c r="L8" s="75">
        <v>8</v>
      </c>
      <c r="M8" s="75">
        <v>4</v>
      </c>
      <c r="N8" s="75">
        <v>3</v>
      </c>
      <c r="O8" s="75">
        <v>6</v>
      </c>
      <c r="P8" s="75">
        <v>13</v>
      </c>
      <c r="Q8" s="76">
        <f t="shared" si="0"/>
        <v>47</v>
      </c>
      <c r="R8" s="77">
        <f t="shared" si="1"/>
        <v>0.69117647058823528</v>
      </c>
      <c r="S8" s="78" t="s">
        <v>176</v>
      </c>
    </row>
    <row r="9" spans="1:19" x14ac:dyDescent="0.35">
      <c r="A9" s="74" t="s">
        <v>302</v>
      </c>
      <c r="B9" s="74" t="s">
        <v>41</v>
      </c>
      <c r="C9" s="74" t="s">
        <v>169</v>
      </c>
      <c r="D9" s="73">
        <v>4</v>
      </c>
      <c r="E9" s="57">
        <v>10</v>
      </c>
      <c r="F9" s="57" t="s">
        <v>315</v>
      </c>
      <c r="G9" s="74" t="s">
        <v>88</v>
      </c>
      <c r="H9" s="73">
        <v>9</v>
      </c>
      <c r="I9" s="73">
        <v>2</v>
      </c>
      <c r="J9" s="73">
        <v>1</v>
      </c>
      <c r="K9" s="73">
        <v>1</v>
      </c>
      <c r="L9" s="73">
        <v>6</v>
      </c>
      <c r="M9" s="73">
        <v>1</v>
      </c>
      <c r="N9" s="73">
        <v>1</v>
      </c>
      <c r="O9" s="73">
        <v>7</v>
      </c>
      <c r="P9" s="73">
        <v>15</v>
      </c>
      <c r="Q9" s="76">
        <f t="shared" si="0"/>
        <v>43</v>
      </c>
      <c r="R9" s="77">
        <f t="shared" si="1"/>
        <v>0.63235294117647056</v>
      </c>
      <c r="S9" s="78" t="s">
        <v>191</v>
      </c>
    </row>
    <row r="10" spans="1:19" x14ac:dyDescent="0.35">
      <c r="A10" s="80" t="s">
        <v>312</v>
      </c>
      <c r="B10" s="80" t="s">
        <v>313</v>
      </c>
      <c r="C10" s="80" t="s">
        <v>104</v>
      </c>
      <c r="D10" s="73">
        <v>12</v>
      </c>
      <c r="E10" s="57">
        <v>10</v>
      </c>
      <c r="F10" s="57" t="s">
        <v>315</v>
      </c>
      <c r="G10" s="74" t="s">
        <v>88</v>
      </c>
      <c r="H10" s="81">
        <v>9</v>
      </c>
      <c r="I10" s="81">
        <v>2</v>
      </c>
      <c r="J10" s="81">
        <v>1</v>
      </c>
      <c r="K10" s="81">
        <v>1</v>
      </c>
      <c r="L10" s="81">
        <v>8</v>
      </c>
      <c r="M10" s="81">
        <v>3</v>
      </c>
      <c r="N10" s="81">
        <v>2</v>
      </c>
      <c r="O10" s="81">
        <v>2</v>
      </c>
      <c r="P10" s="81">
        <v>14</v>
      </c>
      <c r="Q10" s="76">
        <f t="shared" si="0"/>
        <v>42</v>
      </c>
      <c r="R10" s="77">
        <f t="shared" si="1"/>
        <v>0.61764705882352944</v>
      </c>
      <c r="S10" s="78" t="s">
        <v>191</v>
      </c>
    </row>
    <row r="11" spans="1:19" x14ac:dyDescent="0.35">
      <c r="A11" s="71" t="s">
        <v>310</v>
      </c>
      <c r="B11" s="72" t="s">
        <v>311</v>
      </c>
      <c r="C11" s="72" t="s">
        <v>120</v>
      </c>
      <c r="D11" s="73">
        <v>11</v>
      </c>
      <c r="E11" s="57">
        <v>10</v>
      </c>
      <c r="F11" s="57" t="s">
        <v>315</v>
      </c>
      <c r="G11" s="74" t="s">
        <v>88</v>
      </c>
      <c r="H11" s="75">
        <v>9</v>
      </c>
      <c r="I11" s="75">
        <v>2</v>
      </c>
      <c r="J11" s="75">
        <v>1</v>
      </c>
      <c r="K11" s="75">
        <v>1</v>
      </c>
      <c r="L11" s="75">
        <v>8</v>
      </c>
      <c r="M11" s="75">
        <v>4</v>
      </c>
      <c r="N11" s="75">
        <v>1</v>
      </c>
      <c r="O11" s="75">
        <v>2</v>
      </c>
      <c r="P11" s="75">
        <v>13</v>
      </c>
      <c r="Q11" s="76">
        <f t="shared" si="0"/>
        <v>41</v>
      </c>
      <c r="R11" s="77">
        <f t="shared" si="1"/>
        <v>0.6029411764705882</v>
      </c>
      <c r="S11" s="78" t="s">
        <v>191</v>
      </c>
    </row>
    <row r="12" spans="1:19" x14ac:dyDescent="0.35">
      <c r="A12" s="79" t="s">
        <v>314</v>
      </c>
      <c r="B12" s="79" t="s">
        <v>79</v>
      </c>
      <c r="C12" s="79" t="s">
        <v>77</v>
      </c>
      <c r="D12" s="73">
        <v>13</v>
      </c>
      <c r="E12" s="57">
        <v>10</v>
      </c>
      <c r="F12" s="57" t="s">
        <v>315</v>
      </c>
      <c r="G12" s="74" t="s">
        <v>88</v>
      </c>
      <c r="H12" s="75">
        <v>9</v>
      </c>
      <c r="I12" s="75">
        <v>3</v>
      </c>
      <c r="J12" s="75">
        <v>1</v>
      </c>
      <c r="K12" s="75">
        <v>1</v>
      </c>
      <c r="L12" s="75">
        <v>6</v>
      </c>
      <c r="M12" s="75">
        <v>4</v>
      </c>
      <c r="N12" s="75">
        <v>3</v>
      </c>
      <c r="O12" s="75">
        <v>2</v>
      </c>
      <c r="P12" s="75">
        <v>12</v>
      </c>
      <c r="Q12" s="76">
        <f t="shared" si="0"/>
        <v>41</v>
      </c>
      <c r="R12" s="77">
        <f t="shared" si="1"/>
        <v>0.6029411764705882</v>
      </c>
      <c r="S12" s="78" t="s">
        <v>191</v>
      </c>
    </row>
    <row r="13" spans="1:19" x14ac:dyDescent="0.35">
      <c r="A13" s="79" t="s">
        <v>179</v>
      </c>
      <c r="B13" s="79" t="s">
        <v>272</v>
      </c>
      <c r="C13" s="79" t="s">
        <v>104</v>
      </c>
      <c r="D13" s="73">
        <v>6</v>
      </c>
      <c r="E13" s="57">
        <v>10</v>
      </c>
      <c r="F13" s="57" t="s">
        <v>315</v>
      </c>
      <c r="G13" s="74" t="s">
        <v>88</v>
      </c>
      <c r="H13" s="75">
        <v>9</v>
      </c>
      <c r="I13" s="75">
        <v>2</v>
      </c>
      <c r="J13" s="75">
        <v>0</v>
      </c>
      <c r="K13" s="75">
        <v>1</v>
      </c>
      <c r="L13" s="75">
        <v>8</v>
      </c>
      <c r="M13" s="75">
        <v>0</v>
      </c>
      <c r="N13" s="75">
        <v>3</v>
      </c>
      <c r="O13" s="75">
        <v>2</v>
      </c>
      <c r="P13" s="75">
        <v>10</v>
      </c>
      <c r="Q13" s="76">
        <f t="shared" si="0"/>
        <v>35</v>
      </c>
      <c r="R13" s="77">
        <f t="shared" si="1"/>
        <v>0.51470588235294112</v>
      </c>
      <c r="S13" s="78" t="s">
        <v>191</v>
      </c>
    </row>
    <row r="14" spans="1:19" x14ac:dyDescent="0.35">
      <c r="A14" s="79" t="s">
        <v>304</v>
      </c>
      <c r="B14" s="79" t="s">
        <v>305</v>
      </c>
      <c r="C14" s="79" t="s">
        <v>306</v>
      </c>
      <c r="D14" s="73">
        <v>7</v>
      </c>
      <c r="E14" s="57">
        <v>10</v>
      </c>
      <c r="F14" s="57" t="s">
        <v>315</v>
      </c>
      <c r="G14" s="74" t="s">
        <v>88</v>
      </c>
      <c r="H14" s="75">
        <v>7.5</v>
      </c>
      <c r="I14" s="75">
        <v>3</v>
      </c>
      <c r="J14" s="75">
        <v>1</v>
      </c>
      <c r="K14" s="75">
        <v>0</v>
      </c>
      <c r="L14" s="75">
        <v>8</v>
      </c>
      <c r="M14" s="75">
        <v>0</v>
      </c>
      <c r="N14" s="75">
        <v>0</v>
      </c>
      <c r="O14" s="75">
        <v>2</v>
      </c>
      <c r="P14" s="75">
        <v>1</v>
      </c>
      <c r="Q14" s="76">
        <f t="shared" si="0"/>
        <v>22.5</v>
      </c>
      <c r="R14" s="77">
        <f t="shared" si="1"/>
        <v>0.33088235294117646</v>
      </c>
      <c r="S14" s="78" t="s">
        <v>191</v>
      </c>
    </row>
    <row r="15" spans="1:19" x14ac:dyDescent="0.35">
      <c r="A15" s="79" t="s">
        <v>298</v>
      </c>
      <c r="B15" s="79" t="s">
        <v>94</v>
      </c>
      <c r="C15" s="79" t="s">
        <v>299</v>
      </c>
      <c r="D15" s="73">
        <v>2</v>
      </c>
      <c r="E15" s="57">
        <v>10</v>
      </c>
      <c r="F15" s="57" t="s">
        <v>315</v>
      </c>
      <c r="G15" s="74" t="s">
        <v>88</v>
      </c>
      <c r="H15" s="75">
        <v>0</v>
      </c>
      <c r="I15" s="75">
        <v>2</v>
      </c>
      <c r="J15" s="75">
        <v>0</v>
      </c>
      <c r="K15" s="75">
        <v>1</v>
      </c>
      <c r="L15" s="75">
        <v>8</v>
      </c>
      <c r="M15" s="75">
        <v>0</v>
      </c>
      <c r="N15" s="75">
        <v>4</v>
      </c>
      <c r="O15" s="75">
        <v>4</v>
      </c>
      <c r="P15" s="75">
        <v>0</v>
      </c>
      <c r="Q15" s="76">
        <f t="shared" si="0"/>
        <v>19</v>
      </c>
      <c r="R15" s="77">
        <f t="shared" si="1"/>
        <v>0.27941176470588236</v>
      </c>
      <c r="S15" s="78" t="s">
        <v>191</v>
      </c>
    </row>
    <row r="16" spans="1:19" x14ac:dyDescent="0.35">
      <c r="A16" s="74" t="s">
        <v>309</v>
      </c>
      <c r="B16" s="74" t="s">
        <v>83</v>
      </c>
      <c r="C16" s="74" t="s">
        <v>265</v>
      </c>
      <c r="D16" s="73">
        <v>9</v>
      </c>
      <c r="E16" s="57">
        <v>10</v>
      </c>
      <c r="F16" s="57" t="s">
        <v>315</v>
      </c>
      <c r="G16" s="74" t="s">
        <v>88</v>
      </c>
      <c r="H16" s="73">
        <v>0</v>
      </c>
      <c r="I16" s="73">
        <v>1</v>
      </c>
      <c r="J16" s="73">
        <v>0</v>
      </c>
      <c r="K16" s="73">
        <v>0</v>
      </c>
      <c r="L16" s="73">
        <v>8</v>
      </c>
      <c r="M16" s="73">
        <v>0</v>
      </c>
      <c r="N16" s="73">
        <v>1</v>
      </c>
      <c r="O16" s="73">
        <v>0.5</v>
      </c>
      <c r="P16" s="73">
        <v>4</v>
      </c>
      <c r="Q16" s="76">
        <f t="shared" si="0"/>
        <v>14.5</v>
      </c>
      <c r="R16" s="77">
        <f t="shared" si="1"/>
        <v>0.21323529411764705</v>
      </c>
      <c r="S16" s="78" t="s">
        <v>191</v>
      </c>
    </row>
    <row r="17" spans="1:19" x14ac:dyDescent="0.35">
      <c r="A17" s="14"/>
      <c r="B17" s="12"/>
      <c r="C17" s="12"/>
      <c r="D17" s="6"/>
      <c r="E17" s="7"/>
      <c r="F17" s="7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23">
        <f t="shared" ref="Q17:Q18" si="2">SUM(H17:P17)</f>
        <v>0</v>
      </c>
      <c r="R17" s="9">
        <f t="shared" ref="R17:R18" si="3">Q17/68</f>
        <v>0</v>
      </c>
      <c r="S17" s="10"/>
    </row>
    <row r="18" spans="1:19" x14ac:dyDescent="0.35">
      <c r="A18" s="21"/>
      <c r="B18" s="5"/>
      <c r="C18" s="5"/>
      <c r="D18" s="6"/>
      <c r="E18" s="7"/>
      <c r="F18" s="7"/>
      <c r="G18" s="4"/>
      <c r="H18" s="13"/>
      <c r="I18" s="13"/>
      <c r="J18" s="13"/>
      <c r="K18" s="13"/>
      <c r="L18" s="13"/>
      <c r="M18" s="13"/>
      <c r="N18" s="13"/>
      <c r="O18" s="13"/>
      <c r="P18" s="13"/>
      <c r="Q18" s="23">
        <f t="shared" si="2"/>
        <v>0</v>
      </c>
      <c r="R18" s="9">
        <f t="shared" si="3"/>
        <v>0</v>
      </c>
      <c r="S18" s="10"/>
    </row>
  </sheetData>
  <sortState ref="A4:R16">
    <sortCondition descending="1" ref="R4:R16"/>
  </sortState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AB464-DE7F-4879-9981-9EE4E26F471D}">
  <dimension ref="A1:S11"/>
  <sheetViews>
    <sheetView zoomScale="90" zoomScaleNormal="90" workbookViewId="0">
      <selection sqref="A1:S1"/>
    </sheetView>
  </sheetViews>
  <sheetFormatPr defaultColWidth="9.1796875" defaultRowHeight="14.5" x14ac:dyDescent="0.35"/>
  <cols>
    <col min="1" max="1" width="16.54296875" style="30" customWidth="1"/>
    <col min="2" max="2" width="14.54296875" style="30" customWidth="1"/>
    <col min="3" max="3" width="19.26953125" style="30" customWidth="1"/>
    <col min="4" max="5" width="8.7265625" style="30" customWidth="1"/>
    <col min="6" max="6" width="30.1796875" style="30" customWidth="1"/>
    <col min="7" max="7" width="35.453125" style="30" customWidth="1"/>
    <col min="8" max="18" width="8.7265625" style="30" customWidth="1"/>
    <col min="19" max="19" width="12.81640625" style="30" customWidth="1"/>
    <col min="20" max="1025" width="8.7265625" style="30" customWidth="1"/>
    <col min="1026" max="16384" width="9.1796875" style="30"/>
  </cols>
  <sheetData>
    <row r="1" spans="1:19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  <c r="P2" s="48" t="s">
        <v>15</v>
      </c>
      <c r="Q2" s="48" t="s">
        <v>17</v>
      </c>
      <c r="R2" s="49" t="s">
        <v>18</v>
      </c>
      <c r="S2" s="48" t="s">
        <v>19</v>
      </c>
    </row>
    <row r="3" spans="1:19" ht="15.5" x14ac:dyDescent="0.35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3.5" customHeight="1" x14ac:dyDescent="0.35">
      <c r="A4" s="54" t="s">
        <v>296</v>
      </c>
      <c r="B4" s="54" t="s">
        <v>37</v>
      </c>
      <c r="C4" s="54" t="s">
        <v>295</v>
      </c>
      <c r="D4" s="55">
        <v>3</v>
      </c>
      <c r="E4" s="56">
        <v>11</v>
      </c>
      <c r="F4" s="57" t="s">
        <v>315</v>
      </c>
      <c r="G4" s="54" t="s">
        <v>317</v>
      </c>
      <c r="H4" s="55">
        <v>3</v>
      </c>
      <c r="I4" s="55">
        <v>2</v>
      </c>
      <c r="J4" s="55">
        <v>1</v>
      </c>
      <c r="K4" s="55">
        <v>1</v>
      </c>
      <c r="L4" s="55">
        <v>8</v>
      </c>
      <c r="M4" s="55">
        <v>2</v>
      </c>
      <c r="N4" s="55">
        <v>1</v>
      </c>
      <c r="O4" s="55">
        <v>1</v>
      </c>
      <c r="P4" s="55">
        <v>14</v>
      </c>
      <c r="Q4" s="58">
        <v>33</v>
      </c>
      <c r="R4" s="59">
        <f t="shared" ref="R4:R11" si="0">Q4/68</f>
        <v>0.48529411764705882</v>
      </c>
      <c r="S4" s="60" t="s">
        <v>191</v>
      </c>
    </row>
    <row r="5" spans="1:19" ht="13.5" customHeight="1" x14ac:dyDescent="0.35">
      <c r="A5" s="61" t="s">
        <v>294</v>
      </c>
      <c r="B5" s="61" t="s">
        <v>270</v>
      </c>
      <c r="C5" s="61" t="s">
        <v>196</v>
      </c>
      <c r="D5" s="62">
        <v>4</v>
      </c>
      <c r="E5" s="62">
        <v>11</v>
      </c>
      <c r="F5" s="57" t="s">
        <v>315</v>
      </c>
      <c r="G5" s="54" t="s">
        <v>317</v>
      </c>
      <c r="H5" s="62">
        <v>4</v>
      </c>
      <c r="I5" s="62">
        <v>2</v>
      </c>
      <c r="J5" s="62">
        <v>0</v>
      </c>
      <c r="K5" s="62">
        <v>0</v>
      </c>
      <c r="L5" s="62">
        <v>6</v>
      </c>
      <c r="M5" s="62">
        <v>1</v>
      </c>
      <c r="N5" s="62">
        <v>1</v>
      </c>
      <c r="O5" s="62">
        <v>1</v>
      </c>
      <c r="P5" s="62">
        <v>14</v>
      </c>
      <c r="Q5" s="58">
        <f t="shared" ref="Q5:Q11" si="1">SUM(H5:P5)</f>
        <v>29</v>
      </c>
      <c r="R5" s="59">
        <f t="shared" si="0"/>
        <v>0.4264705882352941</v>
      </c>
      <c r="S5" s="60" t="s">
        <v>191</v>
      </c>
    </row>
    <row r="6" spans="1:19" ht="16.5" customHeight="1" x14ac:dyDescent="0.35">
      <c r="A6" s="54" t="s">
        <v>293</v>
      </c>
      <c r="B6" s="54" t="s">
        <v>292</v>
      </c>
      <c r="C6" s="54" t="s">
        <v>279</v>
      </c>
      <c r="D6" s="55">
        <v>3</v>
      </c>
      <c r="E6" s="56">
        <v>11</v>
      </c>
      <c r="F6" s="57" t="s">
        <v>315</v>
      </c>
      <c r="G6" s="54" t="s">
        <v>317</v>
      </c>
      <c r="H6" s="55">
        <v>6</v>
      </c>
      <c r="I6" s="55">
        <v>3</v>
      </c>
      <c r="J6" s="55">
        <v>0</v>
      </c>
      <c r="K6" s="55">
        <v>0</v>
      </c>
      <c r="L6" s="55">
        <v>0</v>
      </c>
      <c r="M6" s="55">
        <v>0</v>
      </c>
      <c r="N6" s="55">
        <v>3</v>
      </c>
      <c r="O6" s="55">
        <v>1</v>
      </c>
      <c r="P6" s="55">
        <v>13</v>
      </c>
      <c r="Q6" s="58">
        <f t="shared" si="1"/>
        <v>26</v>
      </c>
      <c r="R6" s="59">
        <f t="shared" si="0"/>
        <v>0.38235294117647056</v>
      </c>
      <c r="S6" s="60" t="s">
        <v>191</v>
      </c>
    </row>
    <row r="7" spans="1:19" ht="15.75" customHeight="1" x14ac:dyDescent="0.35">
      <c r="A7" s="54" t="s">
        <v>291</v>
      </c>
      <c r="B7" s="54" t="s">
        <v>79</v>
      </c>
      <c r="C7" s="54" t="s">
        <v>67</v>
      </c>
      <c r="D7" s="55">
        <v>6</v>
      </c>
      <c r="E7" s="56">
        <v>11</v>
      </c>
      <c r="F7" s="57" t="s">
        <v>315</v>
      </c>
      <c r="G7" s="54" t="s">
        <v>317</v>
      </c>
      <c r="H7" s="55">
        <v>6</v>
      </c>
      <c r="I7" s="55">
        <v>2</v>
      </c>
      <c r="J7" s="55">
        <v>0</v>
      </c>
      <c r="K7" s="55">
        <v>1</v>
      </c>
      <c r="L7" s="55">
        <v>6</v>
      </c>
      <c r="M7" s="55">
        <v>0</v>
      </c>
      <c r="N7" s="55">
        <v>1</v>
      </c>
      <c r="O7" s="55">
        <v>1</v>
      </c>
      <c r="P7" s="55">
        <v>8</v>
      </c>
      <c r="Q7" s="58">
        <f t="shared" si="1"/>
        <v>25</v>
      </c>
      <c r="R7" s="59">
        <f t="shared" si="0"/>
        <v>0.36764705882352944</v>
      </c>
      <c r="S7" s="60" t="s">
        <v>191</v>
      </c>
    </row>
    <row r="8" spans="1:19" x14ac:dyDescent="0.35">
      <c r="A8" s="61" t="s">
        <v>290</v>
      </c>
      <c r="B8" s="61" t="s">
        <v>288</v>
      </c>
      <c r="C8" s="61" t="s">
        <v>101</v>
      </c>
      <c r="D8" s="62">
        <v>5</v>
      </c>
      <c r="E8" s="62">
        <v>11</v>
      </c>
      <c r="F8" s="57" t="s">
        <v>315</v>
      </c>
      <c r="G8" s="54" t="s">
        <v>317</v>
      </c>
      <c r="H8" s="62">
        <v>3</v>
      </c>
      <c r="I8" s="62">
        <v>1</v>
      </c>
      <c r="J8" s="62">
        <v>1</v>
      </c>
      <c r="K8" s="62">
        <v>0</v>
      </c>
      <c r="L8" s="62">
        <v>5</v>
      </c>
      <c r="M8" s="62">
        <v>0</v>
      </c>
      <c r="N8" s="62">
        <v>1</v>
      </c>
      <c r="O8" s="62">
        <v>1</v>
      </c>
      <c r="P8" s="62">
        <v>9</v>
      </c>
      <c r="Q8" s="58">
        <f t="shared" si="1"/>
        <v>21</v>
      </c>
      <c r="R8" s="59">
        <f t="shared" si="0"/>
        <v>0.30882352941176472</v>
      </c>
      <c r="S8" s="60" t="s">
        <v>191</v>
      </c>
    </row>
    <row r="9" spans="1:19" x14ac:dyDescent="0.35">
      <c r="A9" s="61" t="s">
        <v>289</v>
      </c>
      <c r="B9" s="61" t="s">
        <v>288</v>
      </c>
      <c r="C9" s="61" t="s">
        <v>101</v>
      </c>
      <c r="D9" s="62">
        <v>2</v>
      </c>
      <c r="E9" s="62">
        <v>11</v>
      </c>
      <c r="F9" s="57" t="s">
        <v>315</v>
      </c>
      <c r="G9" s="54" t="s">
        <v>317</v>
      </c>
      <c r="H9" s="62">
        <v>1</v>
      </c>
      <c r="I9" s="62">
        <v>2</v>
      </c>
      <c r="J9" s="62">
        <v>0</v>
      </c>
      <c r="K9" s="62">
        <v>0</v>
      </c>
      <c r="L9" s="62">
        <v>4</v>
      </c>
      <c r="M9" s="62">
        <v>0</v>
      </c>
      <c r="N9" s="62">
        <v>1</v>
      </c>
      <c r="O9" s="62">
        <v>0</v>
      </c>
      <c r="P9" s="62">
        <v>5</v>
      </c>
      <c r="Q9" s="58">
        <f t="shared" si="1"/>
        <v>13</v>
      </c>
      <c r="R9" s="59">
        <f t="shared" si="0"/>
        <v>0.19117647058823528</v>
      </c>
      <c r="S9" s="60" t="s">
        <v>191</v>
      </c>
    </row>
    <row r="10" spans="1:19" x14ac:dyDescent="0.35">
      <c r="A10" s="41"/>
      <c r="B10" s="41"/>
      <c r="C10" s="41"/>
      <c r="D10" s="38"/>
      <c r="E10" s="38"/>
      <c r="F10" s="38"/>
      <c r="G10" s="39"/>
      <c r="H10" s="51"/>
      <c r="I10" s="51"/>
      <c r="J10" s="51"/>
      <c r="K10" s="51"/>
      <c r="L10" s="51"/>
      <c r="M10" s="51"/>
      <c r="N10" s="51"/>
      <c r="O10" s="51"/>
      <c r="P10" s="51"/>
      <c r="Q10" s="33">
        <f t="shared" si="1"/>
        <v>0</v>
      </c>
      <c r="R10" s="32">
        <f t="shared" si="0"/>
        <v>0</v>
      </c>
      <c r="S10" s="31"/>
    </row>
    <row r="11" spans="1:19" x14ac:dyDescent="0.35">
      <c r="A11" s="43"/>
      <c r="B11" s="39"/>
      <c r="C11" s="39"/>
      <c r="D11" s="38"/>
      <c r="E11" s="38"/>
      <c r="F11" s="38"/>
      <c r="G11" s="41"/>
      <c r="H11" s="52"/>
      <c r="I11" s="52"/>
      <c r="J11" s="52"/>
      <c r="K11" s="52"/>
      <c r="L11" s="52"/>
      <c r="M11" s="52"/>
      <c r="N11" s="52"/>
      <c r="O11" s="52"/>
      <c r="P11" s="52"/>
      <c r="Q11" s="33">
        <f t="shared" si="1"/>
        <v>0</v>
      </c>
      <c r="R11" s="32">
        <f t="shared" si="0"/>
        <v>0</v>
      </c>
      <c r="S11" s="31"/>
    </row>
  </sheetData>
  <mergeCells count="2">
    <mergeCell ref="A1:S1"/>
    <mergeCell ref="A3:S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2023-01-22T15:22:55Z</dcterms:modified>
</cp:coreProperties>
</file>