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87CCFEC3-8B7B-4FD8-8F3F-69DD9A318557}" xr6:coauthVersionLast="36" xr6:coauthVersionMax="36" xr10:uidLastSave="{00000000-0000-0000-0000-000000000000}"/>
  <bookViews>
    <workbookView xWindow="0" yWindow="0" windowWidth="28800" windowHeight="12230" activeTab="3" xr2:uid="{00000000-000D-0000-FFFF-FFFF00000000}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calcPr calcId="191029"/>
</workbook>
</file>

<file path=xl/calcChain.xml><?xml version="1.0" encoding="utf-8"?>
<calcChain xmlns="http://schemas.openxmlformats.org/spreadsheetml/2006/main">
  <c r="R12" i="8" l="1"/>
  <c r="S12" i="8" s="1"/>
  <c r="R11" i="8"/>
  <c r="S11" i="8" s="1"/>
  <c r="R10" i="8"/>
  <c r="S10" i="8" s="1"/>
  <c r="R9" i="8"/>
  <c r="S9" i="8" s="1"/>
  <c r="R8" i="8"/>
  <c r="S8" i="8" s="1"/>
  <c r="R7" i="8"/>
  <c r="S7" i="8" s="1"/>
  <c r="R6" i="8"/>
  <c r="S6" i="8" s="1"/>
  <c r="R5" i="8"/>
  <c r="S5" i="8" s="1"/>
  <c r="R4" i="8"/>
  <c r="S4" i="8" s="1"/>
  <c r="R10" i="7"/>
  <c r="S10" i="7" s="1"/>
  <c r="R9" i="7"/>
  <c r="S9" i="7" s="1"/>
  <c r="R8" i="7"/>
  <c r="S8" i="7" s="1"/>
  <c r="R7" i="7"/>
  <c r="S7" i="7" s="1"/>
  <c r="R6" i="7"/>
  <c r="S6" i="7" s="1"/>
  <c r="R5" i="7"/>
  <c r="S5" i="7" s="1"/>
  <c r="R4" i="7"/>
  <c r="S4" i="7" s="1"/>
  <c r="S28" i="6"/>
  <c r="T28" i="6" s="1"/>
  <c r="S27" i="6"/>
  <c r="T27" i="6" s="1"/>
  <c r="S26" i="6"/>
  <c r="T26" i="6" s="1"/>
  <c r="S25" i="6"/>
  <c r="T25" i="6" s="1"/>
  <c r="S14" i="6"/>
  <c r="T14" i="6" s="1"/>
  <c r="S13" i="6"/>
  <c r="T13" i="6" s="1"/>
  <c r="S11" i="6"/>
  <c r="T11" i="6" s="1"/>
  <c r="S10" i="6"/>
  <c r="T10" i="6" s="1"/>
  <c r="S9" i="6"/>
  <c r="T9" i="6" s="1"/>
  <c r="S8" i="6"/>
  <c r="T8" i="6" s="1"/>
  <c r="S5" i="6"/>
  <c r="T5" i="6" s="1"/>
  <c r="S6" i="6"/>
  <c r="T6" i="6" s="1"/>
  <c r="S12" i="6" l="1"/>
  <c r="S7" i="6"/>
  <c r="S15" i="6"/>
  <c r="S16" i="6"/>
  <c r="S17" i="6"/>
  <c r="S18" i="6"/>
  <c r="S19" i="6"/>
  <c r="S20" i="6"/>
  <c r="S21" i="6"/>
  <c r="S22" i="6"/>
  <c r="S23" i="6"/>
  <c r="S24" i="6"/>
  <c r="S29" i="6"/>
  <c r="S4" i="6"/>
  <c r="Q5" i="4"/>
  <c r="Q6" i="4"/>
  <c r="Q7" i="4"/>
  <c r="Q8" i="4"/>
  <c r="Q9" i="4"/>
  <c r="Q10" i="4"/>
  <c r="Q11" i="4"/>
  <c r="Q12" i="4"/>
  <c r="Q13" i="4"/>
  <c r="Q14" i="4"/>
  <c r="Q15" i="4"/>
  <c r="Q4" i="4"/>
  <c r="T12" i="6" l="1"/>
  <c r="T7" i="6"/>
  <c r="T15" i="6"/>
  <c r="T16" i="6"/>
  <c r="T17" i="6"/>
  <c r="T18" i="6"/>
  <c r="T19" i="6"/>
  <c r="T20" i="6"/>
  <c r="T21" i="6"/>
  <c r="T22" i="6"/>
  <c r="T23" i="6"/>
  <c r="T24" i="6"/>
  <c r="T29" i="6"/>
  <c r="T4" i="6"/>
  <c r="R5" i="4"/>
  <c r="R6" i="4"/>
  <c r="R7" i="4"/>
  <c r="R8" i="4"/>
  <c r="R9" i="4"/>
  <c r="R10" i="4"/>
  <c r="R11" i="4"/>
  <c r="R12" i="4"/>
  <c r="R13" i="4"/>
  <c r="R14" i="4"/>
  <c r="R15" i="4"/>
  <c r="R4" i="4"/>
  <c r="R12" i="7"/>
  <c r="S12" i="7" s="1"/>
  <c r="R11" i="7"/>
  <c r="S11" i="7" s="1"/>
  <c r="R13" i="8"/>
  <c r="S13" i="8" s="1"/>
  <c r="R14" i="8"/>
  <c r="S14" i="8" s="1"/>
  <c r="O5" i="5" l="1"/>
  <c r="P5" i="5" s="1"/>
  <c r="O6" i="5"/>
  <c r="P6" i="5" s="1"/>
  <c r="O7" i="5"/>
  <c r="P7" i="5" s="1"/>
  <c r="O8" i="5"/>
  <c r="P8" i="5" s="1"/>
  <c r="O9" i="5"/>
  <c r="P9" i="5" s="1"/>
  <c r="O10" i="5"/>
  <c r="P10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5" i="3"/>
  <c r="P5" i="3" s="1"/>
  <c r="O6" i="3"/>
  <c r="P6" i="3" s="1"/>
  <c r="O7" i="3"/>
  <c r="P7" i="3" s="1"/>
  <c r="O8" i="3"/>
  <c r="P8" i="3" s="1"/>
  <c r="O9" i="3"/>
  <c r="P9" i="3" s="1"/>
  <c r="O10" i="3"/>
  <c r="P10" i="3" s="1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4" i="3"/>
  <c r="O4" i="5" l="1"/>
  <c r="P4" i="5" s="1"/>
</calcChain>
</file>

<file path=xl/sharedStrings.xml><?xml version="1.0" encoding="utf-8"?>
<sst xmlns="http://schemas.openxmlformats.org/spreadsheetml/2006/main" count="635" uniqueCount="213">
  <si>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</si>
  <si>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</si>
  <si>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</si>
  <si>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</si>
  <si>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</si>
  <si>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</si>
  <si>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</si>
  <si>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</si>
  <si>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</si>
  <si>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</si>
  <si>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</si>
  <si>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</si>
  <si>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</si>
  <si>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</si>
  <si>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</si>
  <si>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</si>
  <si>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</si>
  <si>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</si>
  <si>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</si>
  <si>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</si>
  <si>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</si>
  <si>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</si>
  <si>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</si>
  <si>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</si>
  <si>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</si>
  <si>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</si>
  <si>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Предварительные результаты школьного этапа всероссийской олимпиады 2022 года по обществознание</t>
  </si>
  <si>
    <t>зад. 9.1</t>
  </si>
  <si>
    <t>зад. 9.2</t>
  </si>
  <si>
    <t>зад. 9.3</t>
  </si>
  <si>
    <t>Самойлов</t>
  </si>
  <si>
    <t>Сергей</t>
  </si>
  <si>
    <t>Сергеевич</t>
  </si>
  <si>
    <t>6А</t>
  </si>
  <si>
    <t>Шмаров</t>
  </si>
  <si>
    <t>Ярослав</t>
  </si>
  <si>
    <t>Максимович</t>
  </si>
  <si>
    <t>Григорьева</t>
  </si>
  <si>
    <t>Марина</t>
  </si>
  <si>
    <t>Антоновна</t>
  </si>
  <si>
    <t>6Б</t>
  </si>
  <si>
    <t>победитель</t>
  </si>
  <si>
    <t>призер</t>
  </si>
  <si>
    <t>Градова</t>
  </si>
  <si>
    <t>Анна</t>
  </si>
  <si>
    <t>Дмитриевна</t>
  </si>
  <si>
    <t>Абдулмеджидова</t>
  </si>
  <si>
    <t>Руслановна</t>
  </si>
  <si>
    <t>Ткачев</t>
  </si>
  <si>
    <t>Кирилл</t>
  </si>
  <si>
    <t>Александрович</t>
  </si>
  <si>
    <t xml:space="preserve">Субботин </t>
  </si>
  <si>
    <t>Никита</t>
  </si>
  <si>
    <t>Станиславович</t>
  </si>
  <si>
    <t>Мамедов</t>
  </si>
  <si>
    <t>Элвин</t>
  </si>
  <si>
    <t>Расимович</t>
  </si>
  <si>
    <t>Лопатина</t>
  </si>
  <si>
    <t>Мария</t>
  </si>
  <si>
    <t>Николаевна</t>
  </si>
  <si>
    <t>Горбачева</t>
  </si>
  <si>
    <t>Любовь</t>
  </si>
  <si>
    <t>Борисовна</t>
  </si>
  <si>
    <t>Каримова</t>
  </si>
  <si>
    <t>Сергеевна</t>
  </si>
  <si>
    <t>Петракова</t>
  </si>
  <si>
    <t>Ксения</t>
  </si>
  <si>
    <t>Виталиевна</t>
  </si>
  <si>
    <t>Тарасова Ирина Анатольевна</t>
  </si>
  <si>
    <t>7Б</t>
  </si>
  <si>
    <t>Марценюк</t>
  </si>
  <si>
    <t>Андреевна</t>
  </si>
  <si>
    <t>Талонпойка</t>
  </si>
  <si>
    <t>Таисия</t>
  </si>
  <si>
    <t>Олеговна</t>
  </si>
  <si>
    <t>7А</t>
  </si>
  <si>
    <t xml:space="preserve">Побилевская </t>
  </si>
  <si>
    <t>Екатерина</t>
  </si>
  <si>
    <t>7В</t>
  </si>
  <si>
    <t>Дорфман</t>
  </si>
  <si>
    <t>Милана</t>
  </si>
  <si>
    <t>Александровна</t>
  </si>
  <si>
    <t>Заверткин</t>
  </si>
  <si>
    <t>Святослав</t>
  </si>
  <si>
    <t>Валерьевич</t>
  </si>
  <si>
    <t>Смышляев</t>
  </si>
  <si>
    <t>Витушкин</t>
  </si>
  <si>
    <t>Андреевич</t>
  </si>
  <si>
    <t>Птицин</t>
  </si>
  <si>
    <t>Андрей</t>
  </si>
  <si>
    <t>Губин</t>
  </si>
  <si>
    <t>Богдан</t>
  </si>
  <si>
    <t>Витальевич</t>
  </si>
  <si>
    <t>8В</t>
  </si>
  <si>
    <t>Сташун</t>
  </si>
  <si>
    <t>Глеб</t>
  </si>
  <si>
    <t>Родионович</t>
  </si>
  <si>
    <t>Виноградова</t>
  </si>
  <si>
    <t>Анастасия</t>
  </si>
  <si>
    <t>Янина</t>
  </si>
  <si>
    <t>Алина</t>
  </si>
  <si>
    <t>Ильинична</t>
  </si>
  <si>
    <t>8А</t>
  </si>
  <si>
    <t>Замышляева</t>
  </si>
  <si>
    <t>Полина</t>
  </si>
  <si>
    <t>Игоревна</t>
  </si>
  <si>
    <t>Шучалина</t>
  </si>
  <si>
    <t>8Б</t>
  </si>
  <si>
    <t>Малькова</t>
  </si>
  <si>
    <t>Дубровина</t>
  </si>
  <si>
    <t>Семенов</t>
  </si>
  <si>
    <t>Михаил</t>
  </si>
  <si>
    <t>Михайлович</t>
  </si>
  <si>
    <t>Эманкулова</t>
  </si>
  <si>
    <t>Акмарал</t>
  </si>
  <si>
    <t>Эржигитовна</t>
  </si>
  <si>
    <t>Ильенко</t>
  </si>
  <si>
    <t>Юлия</t>
  </si>
  <si>
    <t>Максимовна</t>
  </si>
  <si>
    <t>Леуто</t>
  </si>
  <si>
    <t>Зверева</t>
  </si>
  <si>
    <t>Диана</t>
  </si>
  <si>
    <t>Денисовна</t>
  </si>
  <si>
    <t>Абашина</t>
  </si>
  <si>
    <t>Алексеевна</t>
  </si>
  <si>
    <t>Надтока</t>
  </si>
  <si>
    <t>Хасанова Виктория Альбековна</t>
  </si>
  <si>
    <t xml:space="preserve">Науменко </t>
  </si>
  <si>
    <t>Егор</t>
  </si>
  <si>
    <t>Клемпач</t>
  </si>
  <si>
    <t>Дмитрий</t>
  </si>
  <si>
    <t>Олегович</t>
  </si>
  <si>
    <t>Булыгин</t>
  </si>
  <si>
    <t>Даниил</t>
  </si>
  <si>
    <t>Юрьевич</t>
  </si>
  <si>
    <t>Мацаков</t>
  </si>
  <si>
    <t>Олег</t>
  </si>
  <si>
    <t>Ковчин</t>
  </si>
  <si>
    <t>Роман</t>
  </si>
  <si>
    <t>Епифанцева</t>
  </si>
  <si>
    <t>Романовна</t>
  </si>
  <si>
    <t>Ирина</t>
  </si>
  <si>
    <t>Чернявский</t>
  </si>
  <si>
    <t>Денисович</t>
  </si>
  <si>
    <t>участник</t>
  </si>
  <si>
    <t>Гавриленко</t>
  </si>
  <si>
    <t>Евгеньевна</t>
  </si>
  <si>
    <t>Терентьева</t>
  </si>
  <si>
    <t>Пологова</t>
  </si>
  <si>
    <t>Виктория</t>
  </si>
  <si>
    <t>Дениченко</t>
  </si>
  <si>
    <t>Вадимовна</t>
  </si>
  <si>
    <t>Аймятова</t>
  </si>
  <si>
    <t>Эльмира</t>
  </si>
  <si>
    <t>Рашидовна</t>
  </si>
  <si>
    <t>Сибилева</t>
  </si>
  <si>
    <t>Петров</t>
  </si>
  <si>
    <t>Иван</t>
  </si>
  <si>
    <t>9А</t>
  </si>
  <si>
    <t>Амелин</t>
  </si>
  <si>
    <t>Викторович</t>
  </si>
  <si>
    <t>9Б</t>
  </si>
  <si>
    <t>Никитин</t>
  </si>
  <si>
    <t>Семён</t>
  </si>
  <si>
    <t>Артёмович</t>
  </si>
  <si>
    <t>Романова</t>
  </si>
  <si>
    <t>Гурбанов</t>
  </si>
  <si>
    <t>Вадим</t>
  </si>
  <si>
    <t>Угурович</t>
  </si>
  <si>
    <t>Тарасов</t>
  </si>
  <si>
    <t>Евгений</t>
  </si>
  <si>
    <t xml:space="preserve">Трокай </t>
  </si>
  <si>
    <t>Ильич</t>
  </si>
  <si>
    <t>Хасанзянова</t>
  </si>
  <si>
    <t>Камилла</t>
  </si>
  <si>
    <t>Рустамовна</t>
  </si>
  <si>
    <t>Орлов</t>
  </si>
  <si>
    <t>Максим</t>
  </si>
  <si>
    <t>9В</t>
  </si>
  <si>
    <t>Апарнева</t>
  </si>
  <si>
    <t>Дарья</t>
  </si>
  <si>
    <t>Хозяинова</t>
  </si>
  <si>
    <t>Пушкарева</t>
  </si>
  <si>
    <t>Ангелина</t>
  </si>
  <si>
    <t>Кузнецова</t>
  </si>
  <si>
    <t>Витальевна</t>
  </si>
  <si>
    <t>Ромашкина</t>
  </si>
  <si>
    <t>Елена</t>
  </si>
  <si>
    <t>Вячеславовна</t>
  </si>
  <si>
    <t>Лавриненко</t>
  </si>
  <si>
    <t>Лилиана</t>
  </si>
  <si>
    <t>Соколова</t>
  </si>
  <si>
    <t>Евгения</t>
  </si>
  <si>
    <t>Морозова</t>
  </si>
  <si>
    <t>Васильевна</t>
  </si>
  <si>
    <t>Белов</t>
  </si>
  <si>
    <t>Артём</t>
  </si>
  <si>
    <t>Евгеньевич</t>
  </si>
  <si>
    <t xml:space="preserve">Коньков </t>
  </si>
  <si>
    <t>Владимир</t>
  </si>
  <si>
    <t>Романович</t>
  </si>
  <si>
    <t>Истомина</t>
  </si>
  <si>
    <t>Легута</t>
  </si>
  <si>
    <t>Алёна</t>
  </si>
  <si>
    <t>Емельянова</t>
  </si>
  <si>
    <t>Краскевич</t>
  </si>
  <si>
    <t>Громова</t>
  </si>
  <si>
    <t>Александра</t>
  </si>
  <si>
    <t>Эдуардовна</t>
  </si>
  <si>
    <t>призёр</t>
  </si>
  <si>
    <t>СОШ № 39 им. Г.А. Чернова</t>
  </si>
  <si>
    <t xml:space="preserve"> призер</t>
  </si>
  <si>
    <t>Результаты школьного этапа всероссийской олимпиады 2022 года по 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</si>
</sst>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zoomScale="90" zoomScaleNormal="90" workbookViewId="0">
      <selection activeCell="K14" sqref="K14"/>
    </sheetView>
  </sheetViews>
  <sheetFormatPr defaultRowHeight="14.5" x14ac:dyDescent="0.35"/>
  <cols>
    <col min="1" max="1" width="18.81640625" customWidth="1"/>
    <col min="2" max="2" width="13.7265625" customWidth="1"/>
    <col min="3" max="3" width="17.81640625" customWidth="1"/>
    <col min="4" max="4" width="8.453125" bestFit="1" customWidth="1"/>
    <col min="6" max="6" width="27.81640625" customWidth="1"/>
    <col min="7" max="7" width="29.7265625" customWidth="1"/>
    <col min="17" max="17" width="12.81640625" bestFit="1" customWidth="1"/>
  </cols>
  <sheetData>
    <row r="1" spans="1:17" ht="23" x14ac:dyDescent="0.3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24" t="s">
        <v>10</v>
      </c>
      <c r="L2" s="24" t="s">
        <v>11</v>
      </c>
      <c r="M2" s="25" t="s">
        <v>12</v>
      </c>
      <c r="N2" s="25" t="s">
        <v>13</v>
      </c>
      <c r="O2" s="22" t="s">
        <v>15</v>
      </c>
      <c r="P2" s="1" t="s">
        <v>16</v>
      </c>
      <c r="Q2" s="22" t="s">
        <v>17</v>
      </c>
    </row>
    <row r="3" spans="1:17" ht="15.5" x14ac:dyDescent="0.3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4.25" customHeight="1" x14ac:dyDescent="0.35">
      <c r="A4" s="2" t="s">
        <v>30</v>
      </c>
      <c r="B4" s="2" t="s">
        <v>31</v>
      </c>
      <c r="C4" s="2" t="s">
        <v>32</v>
      </c>
      <c r="D4" s="4">
        <v>15</v>
      </c>
      <c r="E4" s="5" t="s">
        <v>33</v>
      </c>
      <c r="F4" s="5" t="s">
        <v>210</v>
      </c>
      <c r="G4" s="2" t="s">
        <v>68</v>
      </c>
      <c r="H4" s="29">
        <v>6</v>
      </c>
      <c r="I4" s="29">
        <v>10</v>
      </c>
      <c r="J4" s="29">
        <v>20</v>
      </c>
      <c r="K4" s="29">
        <v>6</v>
      </c>
      <c r="L4" s="29">
        <v>14</v>
      </c>
      <c r="M4" s="29">
        <v>12</v>
      </c>
      <c r="N4" s="29">
        <v>18</v>
      </c>
      <c r="O4" s="21">
        <f t="shared" ref="O4:O17" si="0">SUM(H4:N4)</f>
        <v>86</v>
      </c>
      <c r="P4" s="7">
        <v>0.86</v>
      </c>
      <c r="Q4" s="8" t="s">
        <v>41</v>
      </c>
    </row>
    <row r="5" spans="1:17" x14ac:dyDescent="0.35">
      <c r="A5" s="3" t="s">
        <v>34</v>
      </c>
      <c r="B5" s="3" t="s">
        <v>35</v>
      </c>
      <c r="C5" s="3" t="s">
        <v>36</v>
      </c>
      <c r="D5" s="9">
        <v>17</v>
      </c>
      <c r="E5" s="9" t="s">
        <v>33</v>
      </c>
      <c r="F5" s="5" t="s">
        <v>210</v>
      </c>
      <c r="G5" s="2" t="s">
        <v>68</v>
      </c>
      <c r="H5" s="28">
        <v>5</v>
      </c>
      <c r="I5" s="28">
        <v>10</v>
      </c>
      <c r="J5" s="28">
        <v>16</v>
      </c>
      <c r="K5" s="28">
        <v>6</v>
      </c>
      <c r="L5" s="28">
        <v>12</v>
      </c>
      <c r="M5" s="28">
        <v>12</v>
      </c>
      <c r="N5" s="28">
        <v>18</v>
      </c>
      <c r="O5" s="21">
        <f t="shared" si="0"/>
        <v>79</v>
      </c>
      <c r="P5" s="7">
        <f t="shared" ref="P5:P17" si="1">O5/100</f>
        <v>0.79</v>
      </c>
      <c r="Q5" s="8" t="s">
        <v>42</v>
      </c>
    </row>
    <row r="6" spans="1:17" x14ac:dyDescent="0.35">
      <c r="A6" s="2" t="s">
        <v>37</v>
      </c>
      <c r="B6" s="2" t="s">
        <v>38</v>
      </c>
      <c r="C6" s="2" t="s">
        <v>39</v>
      </c>
      <c r="D6" s="4">
        <v>12</v>
      </c>
      <c r="E6" s="5" t="s">
        <v>40</v>
      </c>
      <c r="F6" s="5" t="s">
        <v>210</v>
      </c>
      <c r="G6" s="2" t="s">
        <v>68</v>
      </c>
      <c r="H6" s="29">
        <v>7</v>
      </c>
      <c r="I6" s="29">
        <v>10</v>
      </c>
      <c r="J6" s="29">
        <v>20</v>
      </c>
      <c r="K6" s="29">
        <v>9</v>
      </c>
      <c r="L6" s="29">
        <v>14</v>
      </c>
      <c r="M6" s="29">
        <v>0</v>
      </c>
      <c r="N6" s="29">
        <v>6</v>
      </c>
      <c r="O6" s="21">
        <f t="shared" si="0"/>
        <v>66</v>
      </c>
      <c r="P6" s="7">
        <f t="shared" si="1"/>
        <v>0.66</v>
      </c>
      <c r="Q6" s="8" t="s">
        <v>42</v>
      </c>
    </row>
    <row r="7" spans="1:17" x14ac:dyDescent="0.35">
      <c r="A7" s="2" t="s">
        <v>43</v>
      </c>
      <c r="B7" s="2" t="s">
        <v>44</v>
      </c>
      <c r="C7" s="2" t="s">
        <v>45</v>
      </c>
      <c r="D7" s="4">
        <v>31</v>
      </c>
      <c r="E7" s="5" t="s">
        <v>33</v>
      </c>
      <c r="F7" s="5" t="s">
        <v>210</v>
      </c>
      <c r="G7" s="2" t="s">
        <v>68</v>
      </c>
      <c r="H7" s="29">
        <v>7</v>
      </c>
      <c r="I7" s="29">
        <v>8</v>
      </c>
      <c r="J7" s="29">
        <v>18</v>
      </c>
      <c r="K7" s="29">
        <v>6</v>
      </c>
      <c r="L7" s="29">
        <v>4</v>
      </c>
      <c r="M7" s="29">
        <v>8</v>
      </c>
      <c r="N7" s="29">
        <v>6</v>
      </c>
      <c r="O7" s="21">
        <f t="shared" si="0"/>
        <v>57</v>
      </c>
      <c r="P7" s="7">
        <f t="shared" si="1"/>
        <v>0.56999999999999995</v>
      </c>
      <c r="Q7" s="8" t="s">
        <v>144</v>
      </c>
    </row>
    <row r="8" spans="1:17" x14ac:dyDescent="0.35">
      <c r="A8" s="3" t="s">
        <v>46</v>
      </c>
      <c r="B8" s="3" t="s">
        <v>38</v>
      </c>
      <c r="C8" s="3" t="s">
        <v>47</v>
      </c>
      <c r="D8" s="9">
        <v>21</v>
      </c>
      <c r="E8" s="9" t="s">
        <v>33</v>
      </c>
      <c r="F8" s="5" t="s">
        <v>210</v>
      </c>
      <c r="G8" s="2" t="s">
        <v>68</v>
      </c>
      <c r="H8" s="28">
        <v>5</v>
      </c>
      <c r="I8" s="28">
        <v>10</v>
      </c>
      <c r="J8" s="28">
        <v>20</v>
      </c>
      <c r="K8" s="28">
        <v>0</v>
      </c>
      <c r="L8" s="28">
        <v>12</v>
      </c>
      <c r="M8" s="28">
        <v>0</v>
      </c>
      <c r="N8" s="28">
        <v>10</v>
      </c>
      <c r="O8" s="21">
        <f t="shared" si="0"/>
        <v>57</v>
      </c>
      <c r="P8" s="7">
        <f t="shared" si="1"/>
        <v>0.56999999999999995</v>
      </c>
      <c r="Q8" s="8" t="s">
        <v>144</v>
      </c>
    </row>
    <row r="9" spans="1:17" x14ac:dyDescent="0.35">
      <c r="A9" s="3" t="s">
        <v>51</v>
      </c>
      <c r="B9" s="3" t="s">
        <v>52</v>
      </c>
      <c r="C9" s="3" t="s">
        <v>53</v>
      </c>
      <c r="D9" s="9">
        <v>13</v>
      </c>
      <c r="E9" s="9" t="s">
        <v>40</v>
      </c>
      <c r="F9" s="5" t="s">
        <v>210</v>
      </c>
      <c r="G9" s="2" t="s">
        <v>68</v>
      </c>
      <c r="H9" s="28">
        <v>7</v>
      </c>
      <c r="I9" s="28">
        <v>0</v>
      </c>
      <c r="J9" s="28">
        <v>16</v>
      </c>
      <c r="K9" s="28">
        <v>9</v>
      </c>
      <c r="L9" s="28">
        <v>12</v>
      </c>
      <c r="M9" s="28">
        <v>4</v>
      </c>
      <c r="N9" s="28">
        <v>2</v>
      </c>
      <c r="O9" s="21">
        <f t="shared" si="0"/>
        <v>50</v>
      </c>
      <c r="P9" s="7">
        <f t="shared" si="1"/>
        <v>0.5</v>
      </c>
      <c r="Q9" s="8" t="s">
        <v>144</v>
      </c>
    </row>
    <row r="10" spans="1:17" x14ac:dyDescent="0.35">
      <c r="A10" s="3" t="s">
        <v>48</v>
      </c>
      <c r="B10" s="3" t="s">
        <v>49</v>
      </c>
      <c r="C10" s="3" t="s">
        <v>50</v>
      </c>
      <c r="D10" s="9">
        <v>11</v>
      </c>
      <c r="E10" s="9" t="s">
        <v>40</v>
      </c>
      <c r="F10" s="5" t="s">
        <v>210</v>
      </c>
      <c r="G10" s="2" t="s">
        <v>68</v>
      </c>
      <c r="H10" s="28">
        <v>3</v>
      </c>
      <c r="I10" s="28">
        <v>10</v>
      </c>
      <c r="J10" s="28">
        <v>18</v>
      </c>
      <c r="K10" s="28">
        <v>0</v>
      </c>
      <c r="L10" s="28">
        <v>8</v>
      </c>
      <c r="M10" s="28">
        <v>4</v>
      </c>
      <c r="N10" s="28">
        <v>6</v>
      </c>
      <c r="O10" s="21">
        <f t="shared" si="0"/>
        <v>49</v>
      </c>
      <c r="P10" s="7">
        <f t="shared" si="1"/>
        <v>0.49</v>
      </c>
      <c r="Q10" s="8" t="s">
        <v>144</v>
      </c>
    </row>
    <row r="11" spans="1:17" x14ac:dyDescent="0.35">
      <c r="A11" s="12" t="s">
        <v>54</v>
      </c>
      <c r="B11" s="10" t="s">
        <v>55</v>
      </c>
      <c r="C11" s="10" t="s">
        <v>56</v>
      </c>
      <c r="D11" s="9">
        <v>16</v>
      </c>
      <c r="E11" s="9" t="s">
        <v>33</v>
      </c>
      <c r="F11" s="5" t="s">
        <v>210</v>
      </c>
      <c r="G11" s="2" t="s">
        <v>68</v>
      </c>
      <c r="H11" s="28">
        <v>4</v>
      </c>
      <c r="I11" s="28">
        <v>6</v>
      </c>
      <c r="J11" s="28">
        <v>20</v>
      </c>
      <c r="K11" s="28">
        <v>3</v>
      </c>
      <c r="L11" s="28">
        <v>14</v>
      </c>
      <c r="M11" s="28">
        <v>0</v>
      </c>
      <c r="N11" s="28">
        <v>0</v>
      </c>
      <c r="O11" s="21">
        <f t="shared" si="0"/>
        <v>47</v>
      </c>
      <c r="P11" s="7">
        <f t="shared" si="1"/>
        <v>0.47</v>
      </c>
      <c r="Q11" s="8" t="s">
        <v>144</v>
      </c>
    </row>
    <row r="12" spans="1:17" x14ac:dyDescent="0.35">
      <c r="A12" s="2" t="s">
        <v>57</v>
      </c>
      <c r="B12" s="2" t="s">
        <v>58</v>
      </c>
      <c r="C12" s="2" t="s">
        <v>59</v>
      </c>
      <c r="D12" s="4">
        <v>22</v>
      </c>
      <c r="E12" s="5" t="s">
        <v>33</v>
      </c>
      <c r="F12" s="5" t="s">
        <v>210</v>
      </c>
      <c r="G12" s="2" t="s">
        <v>68</v>
      </c>
      <c r="H12" s="29">
        <v>4</v>
      </c>
      <c r="I12" s="29">
        <v>6</v>
      </c>
      <c r="J12" s="29">
        <v>12</v>
      </c>
      <c r="K12" s="29">
        <v>0</v>
      </c>
      <c r="L12" s="29">
        <v>12</v>
      </c>
      <c r="M12" s="29">
        <v>0</v>
      </c>
      <c r="N12" s="29">
        <v>10</v>
      </c>
      <c r="O12" s="21">
        <f t="shared" si="0"/>
        <v>44</v>
      </c>
      <c r="P12" s="7">
        <f t="shared" si="1"/>
        <v>0.44</v>
      </c>
      <c r="Q12" s="8" t="s">
        <v>144</v>
      </c>
    </row>
    <row r="13" spans="1:17" x14ac:dyDescent="0.35">
      <c r="A13" s="3" t="s">
        <v>60</v>
      </c>
      <c r="B13" s="3" t="s">
        <v>61</v>
      </c>
      <c r="C13" s="3" t="s">
        <v>62</v>
      </c>
      <c r="D13" s="9">
        <v>18</v>
      </c>
      <c r="E13" s="9" t="s">
        <v>40</v>
      </c>
      <c r="F13" s="5" t="s">
        <v>210</v>
      </c>
      <c r="G13" s="2" t="s">
        <v>68</v>
      </c>
      <c r="H13" s="28">
        <v>7</v>
      </c>
      <c r="I13" s="28">
        <v>4</v>
      </c>
      <c r="J13" s="28">
        <v>0</v>
      </c>
      <c r="K13" s="28">
        <v>0</v>
      </c>
      <c r="L13" s="28">
        <v>10</v>
      </c>
      <c r="M13" s="28">
        <v>16</v>
      </c>
      <c r="N13" s="28">
        <v>6</v>
      </c>
      <c r="O13" s="21">
        <f t="shared" si="0"/>
        <v>43</v>
      </c>
      <c r="P13" s="7">
        <f t="shared" si="1"/>
        <v>0.43</v>
      </c>
      <c r="Q13" s="8" t="s">
        <v>144</v>
      </c>
    </row>
    <row r="14" spans="1:17" x14ac:dyDescent="0.35">
      <c r="A14" s="12" t="s">
        <v>63</v>
      </c>
      <c r="B14" s="10" t="s">
        <v>44</v>
      </c>
      <c r="C14" s="10" t="s">
        <v>64</v>
      </c>
      <c r="D14" s="9">
        <v>14</v>
      </c>
      <c r="E14" s="9" t="s">
        <v>40</v>
      </c>
      <c r="F14" s="5" t="s">
        <v>210</v>
      </c>
      <c r="G14" s="2" t="s">
        <v>68</v>
      </c>
      <c r="H14" s="28">
        <v>2</v>
      </c>
      <c r="I14" s="28">
        <v>8</v>
      </c>
      <c r="J14" s="28">
        <v>18</v>
      </c>
      <c r="K14" s="28">
        <v>3</v>
      </c>
      <c r="L14" s="28">
        <v>10</v>
      </c>
      <c r="M14" s="28">
        <v>0</v>
      </c>
      <c r="N14" s="28">
        <v>2</v>
      </c>
      <c r="O14" s="21">
        <f t="shared" si="0"/>
        <v>43</v>
      </c>
      <c r="P14" s="7">
        <f t="shared" si="1"/>
        <v>0.43</v>
      </c>
      <c r="Q14" s="8" t="s">
        <v>144</v>
      </c>
    </row>
    <row r="15" spans="1:17" x14ac:dyDescent="0.35">
      <c r="A15" s="14"/>
      <c r="B15" s="14"/>
      <c r="C15" s="14"/>
      <c r="D15" s="15"/>
      <c r="E15" s="16"/>
      <c r="F15" s="16"/>
      <c r="G15" s="17"/>
      <c r="H15" s="30"/>
      <c r="I15" s="30"/>
      <c r="J15" s="30"/>
      <c r="K15" s="30"/>
      <c r="L15" s="30"/>
      <c r="M15" s="30"/>
      <c r="N15" s="30"/>
      <c r="O15" s="21">
        <f t="shared" si="0"/>
        <v>0</v>
      </c>
      <c r="P15" s="7">
        <f t="shared" si="1"/>
        <v>0</v>
      </c>
      <c r="Q15" s="8"/>
    </row>
    <row r="16" spans="1:17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35">
      <c r="A17" s="14"/>
      <c r="B17" s="14"/>
      <c r="C17" s="14"/>
      <c r="D17" s="15"/>
      <c r="E17" s="16"/>
      <c r="F17" s="16"/>
      <c r="G17" s="17"/>
      <c r="H17" s="18"/>
      <c r="I17" s="18"/>
      <c r="J17" s="18"/>
      <c r="K17" s="18"/>
      <c r="L17" s="18"/>
      <c r="M17" s="18"/>
      <c r="N17" s="18"/>
      <c r="O17" s="21">
        <f t="shared" si="0"/>
        <v>0</v>
      </c>
      <c r="P17" s="7">
        <f t="shared" si="1"/>
        <v>0</v>
      </c>
      <c r="Q17" s="8"/>
    </row>
  </sheetData>
  <sortState ref="A4:P17">
    <sortCondition descending="1" ref="P4:P17"/>
  </sortState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"/>
  <sheetViews>
    <sheetView topLeftCell="A2" zoomScale="90" zoomScaleNormal="90" workbookViewId="0">
      <selection activeCell="F12" sqref="F12:G12"/>
    </sheetView>
  </sheetViews>
  <sheetFormatPr defaultRowHeight="14.5" x14ac:dyDescent="0.35"/>
  <cols>
    <col min="1" max="1" width="18.7265625" customWidth="1"/>
    <col min="2" max="2" width="16.453125" customWidth="1"/>
    <col min="3" max="3" width="17.26953125" customWidth="1"/>
    <col min="4" max="4" width="8.453125" bestFit="1" customWidth="1"/>
    <col min="6" max="6" width="27.81640625" customWidth="1"/>
    <col min="7" max="7" width="29.81640625" customWidth="1"/>
    <col min="19" max="19" width="12.81640625" bestFit="1" customWidth="1"/>
  </cols>
  <sheetData>
    <row r="1" spans="1:19" ht="23" x14ac:dyDescent="0.3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7" t="s">
        <v>14</v>
      </c>
      <c r="P2" s="27" t="s">
        <v>24</v>
      </c>
      <c r="Q2" s="22" t="s">
        <v>15</v>
      </c>
      <c r="R2" s="1" t="s">
        <v>16</v>
      </c>
      <c r="S2" s="22" t="s">
        <v>17</v>
      </c>
    </row>
    <row r="3" spans="1:19" ht="15.5" x14ac:dyDescent="0.35">
      <c r="A3" s="33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x14ac:dyDescent="0.35">
      <c r="A4" s="2" t="s">
        <v>65</v>
      </c>
      <c r="B4" s="2" t="s">
        <v>66</v>
      </c>
      <c r="C4" s="2" t="s">
        <v>67</v>
      </c>
      <c r="D4" s="4">
        <v>8</v>
      </c>
      <c r="E4" s="5" t="s">
        <v>69</v>
      </c>
      <c r="F4" s="5" t="s">
        <v>210</v>
      </c>
      <c r="G4" s="2" t="s">
        <v>68</v>
      </c>
      <c r="H4" s="6">
        <v>4</v>
      </c>
      <c r="I4" s="6">
        <v>6</v>
      </c>
      <c r="J4" s="6">
        <v>5</v>
      </c>
      <c r="K4" s="6">
        <v>8</v>
      </c>
      <c r="L4" s="6">
        <v>0</v>
      </c>
      <c r="M4" s="6">
        <v>10</v>
      </c>
      <c r="N4" s="6">
        <v>9</v>
      </c>
      <c r="O4" s="6">
        <v>3</v>
      </c>
      <c r="P4" s="6">
        <v>3</v>
      </c>
      <c r="Q4" s="21">
        <f t="shared" ref="Q4:Q15" si="0">SUM(H4:P4)</f>
        <v>48</v>
      </c>
      <c r="R4" s="7">
        <f t="shared" ref="R4:R15" si="1">Q4/74</f>
        <v>0.64864864864864868</v>
      </c>
      <c r="S4" s="8" t="s">
        <v>41</v>
      </c>
    </row>
    <row r="5" spans="1:19" x14ac:dyDescent="0.35">
      <c r="A5" s="3" t="s">
        <v>70</v>
      </c>
      <c r="B5" s="3" t="s">
        <v>58</v>
      </c>
      <c r="C5" s="3" t="s">
        <v>71</v>
      </c>
      <c r="D5" s="9">
        <v>9</v>
      </c>
      <c r="E5" s="9" t="s">
        <v>69</v>
      </c>
      <c r="F5" s="5" t="s">
        <v>210</v>
      </c>
      <c r="G5" s="2" t="s">
        <v>68</v>
      </c>
      <c r="H5" s="28">
        <v>4</v>
      </c>
      <c r="I5" s="28">
        <v>6</v>
      </c>
      <c r="J5" s="28">
        <v>2</v>
      </c>
      <c r="K5" s="28">
        <v>8</v>
      </c>
      <c r="L5" s="28">
        <v>0</v>
      </c>
      <c r="M5" s="28">
        <v>10</v>
      </c>
      <c r="N5" s="28">
        <v>9</v>
      </c>
      <c r="O5" s="28">
        <v>3</v>
      </c>
      <c r="P5" s="28">
        <v>3</v>
      </c>
      <c r="Q5" s="21">
        <f t="shared" si="0"/>
        <v>45</v>
      </c>
      <c r="R5" s="7">
        <f t="shared" si="1"/>
        <v>0.60810810810810811</v>
      </c>
      <c r="S5" s="8" t="s">
        <v>42</v>
      </c>
    </row>
    <row r="6" spans="1:19" x14ac:dyDescent="0.35">
      <c r="A6" s="2" t="s">
        <v>72</v>
      </c>
      <c r="B6" s="2" t="s">
        <v>73</v>
      </c>
      <c r="C6" s="2" t="s">
        <v>74</v>
      </c>
      <c r="D6" s="4">
        <v>1</v>
      </c>
      <c r="E6" s="5" t="s">
        <v>75</v>
      </c>
      <c r="F6" s="5" t="s">
        <v>210</v>
      </c>
      <c r="G6" s="2" t="s">
        <v>68</v>
      </c>
      <c r="H6" s="29">
        <v>7</v>
      </c>
      <c r="I6" s="29">
        <v>2</v>
      </c>
      <c r="J6" s="29">
        <v>6</v>
      </c>
      <c r="K6" s="29">
        <v>0</v>
      </c>
      <c r="L6" s="29">
        <v>0</v>
      </c>
      <c r="M6" s="29">
        <v>10</v>
      </c>
      <c r="N6" s="29">
        <v>6</v>
      </c>
      <c r="O6" s="29">
        <v>3</v>
      </c>
      <c r="P6" s="29">
        <v>0</v>
      </c>
      <c r="Q6" s="21">
        <f t="shared" si="0"/>
        <v>34</v>
      </c>
      <c r="R6" s="7">
        <f t="shared" si="1"/>
        <v>0.45945945945945948</v>
      </c>
      <c r="S6" s="8" t="s">
        <v>144</v>
      </c>
    </row>
    <row r="7" spans="1:19" x14ac:dyDescent="0.35">
      <c r="A7" s="2" t="s">
        <v>76</v>
      </c>
      <c r="B7" s="2" t="s">
        <v>77</v>
      </c>
      <c r="C7" s="2" t="s">
        <v>71</v>
      </c>
      <c r="D7" s="4">
        <v>7</v>
      </c>
      <c r="E7" s="5" t="s">
        <v>78</v>
      </c>
      <c r="F7" s="5" t="s">
        <v>210</v>
      </c>
      <c r="G7" s="2" t="s">
        <v>68</v>
      </c>
      <c r="H7" s="29">
        <v>8</v>
      </c>
      <c r="I7" s="29">
        <v>2</v>
      </c>
      <c r="J7" s="29">
        <v>4</v>
      </c>
      <c r="K7" s="29">
        <v>8</v>
      </c>
      <c r="L7" s="29">
        <v>5</v>
      </c>
      <c r="M7" s="29">
        <v>6</v>
      </c>
      <c r="N7" s="29">
        <v>0</v>
      </c>
      <c r="O7" s="29">
        <v>0</v>
      </c>
      <c r="P7" s="29">
        <v>0</v>
      </c>
      <c r="Q7" s="21">
        <f t="shared" si="0"/>
        <v>33</v>
      </c>
      <c r="R7" s="7">
        <f t="shared" si="1"/>
        <v>0.44594594594594594</v>
      </c>
      <c r="S7" s="8" t="s">
        <v>144</v>
      </c>
    </row>
    <row r="8" spans="1:19" x14ac:dyDescent="0.35">
      <c r="A8" s="3" t="s">
        <v>79</v>
      </c>
      <c r="B8" s="3" t="s">
        <v>80</v>
      </c>
      <c r="C8" s="3" t="s">
        <v>81</v>
      </c>
      <c r="D8" s="9">
        <v>2</v>
      </c>
      <c r="E8" s="9" t="s">
        <v>75</v>
      </c>
      <c r="F8" s="5" t="s">
        <v>210</v>
      </c>
      <c r="G8" s="2" t="s">
        <v>68</v>
      </c>
      <c r="H8" s="28">
        <v>5</v>
      </c>
      <c r="I8" s="28">
        <v>1</v>
      </c>
      <c r="J8" s="28">
        <v>3</v>
      </c>
      <c r="K8" s="28">
        <v>3</v>
      </c>
      <c r="L8" s="28">
        <v>0</v>
      </c>
      <c r="M8" s="28">
        <v>10</v>
      </c>
      <c r="N8" s="28">
        <v>3</v>
      </c>
      <c r="O8" s="28">
        <v>0</v>
      </c>
      <c r="P8" s="28">
        <v>3</v>
      </c>
      <c r="Q8" s="21">
        <f t="shared" si="0"/>
        <v>28</v>
      </c>
      <c r="R8" s="7">
        <f t="shared" si="1"/>
        <v>0.3783783783783784</v>
      </c>
      <c r="S8" s="8" t="s">
        <v>144</v>
      </c>
    </row>
    <row r="9" spans="1:19" x14ac:dyDescent="0.35">
      <c r="A9" s="3" t="s">
        <v>82</v>
      </c>
      <c r="B9" s="3" t="s">
        <v>83</v>
      </c>
      <c r="C9" s="3" t="s">
        <v>84</v>
      </c>
      <c r="D9" s="9">
        <v>4</v>
      </c>
      <c r="E9" s="9" t="s">
        <v>69</v>
      </c>
      <c r="F9" s="5" t="s">
        <v>210</v>
      </c>
      <c r="G9" s="2" t="s">
        <v>68</v>
      </c>
      <c r="H9" s="28">
        <v>9</v>
      </c>
      <c r="I9" s="28">
        <v>2</v>
      </c>
      <c r="J9" s="28">
        <v>5</v>
      </c>
      <c r="K9" s="28">
        <v>2</v>
      </c>
      <c r="L9" s="28">
        <v>5</v>
      </c>
      <c r="M9" s="28">
        <v>0</v>
      </c>
      <c r="N9" s="28">
        <v>2</v>
      </c>
      <c r="O9" s="28">
        <v>3</v>
      </c>
      <c r="P9" s="28">
        <v>0</v>
      </c>
      <c r="Q9" s="21">
        <f t="shared" si="0"/>
        <v>28</v>
      </c>
      <c r="R9" s="7">
        <f t="shared" si="1"/>
        <v>0.3783783783783784</v>
      </c>
      <c r="S9" s="8" t="s">
        <v>144</v>
      </c>
    </row>
    <row r="10" spans="1:19" x14ac:dyDescent="0.35">
      <c r="A10" s="3" t="s">
        <v>85</v>
      </c>
      <c r="B10" s="3" t="s">
        <v>49</v>
      </c>
      <c r="C10" s="3" t="s">
        <v>36</v>
      </c>
      <c r="D10" s="9">
        <v>6</v>
      </c>
      <c r="E10" s="9" t="s">
        <v>69</v>
      </c>
      <c r="F10" s="5" t="s">
        <v>210</v>
      </c>
      <c r="G10" s="2" t="s">
        <v>68</v>
      </c>
      <c r="H10" s="28">
        <v>6</v>
      </c>
      <c r="I10" s="28">
        <v>2</v>
      </c>
      <c r="J10" s="28">
        <v>5</v>
      </c>
      <c r="K10" s="28">
        <v>6</v>
      </c>
      <c r="L10" s="28">
        <v>0</v>
      </c>
      <c r="M10" s="28">
        <v>0</v>
      </c>
      <c r="N10" s="28">
        <v>8</v>
      </c>
      <c r="O10" s="28">
        <v>0</v>
      </c>
      <c r="P10" s="28">
        <v>0</v>
      </c>
      <c r="Q10" s="21">
        <f t="shared" si="0"/>
        <v>27</v>
      </c>
      <c r="R10" s="7">
        <f t="shared" si="1"/>
        <v>0.36486486486486486</v>
      </c>
      <c r="S10" s="8" t="s">
        <v>144</v>
      </c>
    </row>
    <row r="11" spans="1:19" x14ac:dyDescent="0.35">
      <c r="A11" s="12" t="s">
        <v>86</v>
      </c>
      <c r="B11" s="10" t="s">
        <v>49</v>
      </c>
      <c r="C11" s="10" t="s">
        <v>87</v>
      </c>
      <c r="D11" s="9">
        <v>3</v>
      </c>
      <c r="E11" s="9" t="s">
        <v>69</v>
      </c>
      <c r="F11" s="5" t="s">
        <v>210</v>
      </c>
      <c r="G11" s="2" t="s">
        <v>68</v>
      </c>
      <c r="H11" s="28">
        <v>10</v>
      </c>
      <c r="I11" s="28">
        <v>2</v>
      </c>
      <c r="J11" s="28">
        <v>5</v>
      </c>
      <c r="K11" s="28">
        <v>0</v>
      </c>
      <c r="L11" s="28">
        <v>0</v>
      </c>
      <c r="M11" s="28">
        <v>0</v>
      </c>
      <c r="N11" s="28">
        <v>0</v>
      </c>
      <c r="O11" s="28">
        <v>3</v>
      </c>
      <c r="P11" s="28">
        <v>1</v>
      </c>
      <c r="Q11" s="21">
        <f t="shared" si="0"/>
        <v>21</v>
      </c>
      <c r="R11" s="7">
        <f t="shared" si="1"/>
        <v>0.28378378378378377</v>
      </c>
      <c r="S11" s="8" t="s">
        <v>144</v>
      </c>
    </row>
    <row r="12" spans="1:19" x14ac:dyDescent="0.35">
      <c r="A12" s="2" t="s">
        <v>88</v>
      </c>
      <c r="B12" s="2" t="s">
        <v>89</v>
      </c>
      <c r="C12" s="2" t="s">
        <v>50</v>
      </c>
      <c r="D12" s="4">
        <v>5</v>
      </c>
      <c r="E12" s="5" t="s">
        <v>78</v>
      </c>
      <c r="F12" s="5" t="s">
        <v>210</v>
      </c>
      <c r="G12" s="2" t="s">
        <v>68</v>
      </c>
      <c r="H12" s="29">
        <v>6</v>
      </c>
      <c r="I12" s="29">
        <v>1</v>
      </c>
      <c r="J12" s="29">
        <v>0</v>
      </c>
      <c r="K12" s="29">
        <v>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1">
        <f t="shared" si="0"/>
        <v>9</v>
      </c>
      <c r="R12" s="7">
        <f t="shared" si="1"/>
        <v>0.12162162162162163</v>
      </c>
      <c r="S12" s="8" t="s">
        <v>144</v>
      </c>
    </row>
    <row r="13" spans="1:19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21">
        <f t="shared" si="0"/>
        <v>0</v>
      </c>
      <c r="R13" s="7">
        <f t="shared" si="1"/>
        <v>0</v>
      </c>
      <c r="S13" s="8"/>
    </row>
    <row r="14" spans="1:19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21">
        <f t="shared" si="0"/>
        <v>0</v>
      </c>
      <c r="R14" s="7">
        <f t="shared" si="1"/>
        <v>0</v>
      </c>
      <c r="S14" s="8"/>
    </row>
    <row r="15" spans="1:19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21">
        <f t="shared" si="0"/>
        <v>0</v>
      </c>
      <c r="R15" s="7">
        <f t="shared" si="1"/>
        <v>0</v>
      </c>
      <c r="S15" s="8"/>
    </row>
  </sheetData>
  <sortState ref="A4:R15">
    <sortCondition descending="1" ref="R4:R15"/>
  </sortState>
  <mergeCells count="2">
    <mergeCell ref="A1:S1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zoomScale="90" zoomScaleNormal="90" workbookViewId="0">
      <selection activeCell="K34" sqref="K34"/>
    </sheetView>
  </sheetViews>
  <sheetFormatPr defaultRowHeight="14.5" x14ac:dyDescent="0.35"/>
  <cols>
    <col min="1" max="1" width="18.453125" customWidth="1"/>
    <col min="2" max="2" width="13.7265625" customWidth="1"/>
    <col min="3" max="3" width="18.54296875" customWidth="1"/>
    <col min="4" max="4" width="8.453125" bestFit="1" customWidth="1"/>
    <col min="6" max="6" width="31.1796875" customWidth="1"/>
    <col min="7" max="7" width="29.453125" customWidth="1"/>
    <col min="17" max="17" width="12.81640625" bestFit="1" customWidth="1"/>
  </cols>
  <sheetData>
    <row r="1" spans="1:17" ht="23" x14ac:dyDescent="0.3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15</v>
      </c>
      <c r="P2" s="1" t="s">
        <v>16</v>
      </c>
      <c r="Q2" s="22" t="s">
        <v>17</v>
      </c>
    </row>
    <row r="3" spans="1:17" ht="15.5" x14ac:dyDescent="0.3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35">
      <c r="A4" s="2" t="s">
        <v>94</v>
      </c>
      <c r="B4" s="2" t="s">
        <v>95</v>
      </c>
      <c r="C4" s="2" t="s">
        <v>96</v>
      </c>
      <c r="D4" s="4">
        <v>42</v>
      </c>
      <c r="E4" s="5" t="s">
        <v>93</v>
      </c>
      <c r="F4" s="5" t="s">
        <v>210</v>
      </c>
      <c r="G4" s="2" t="s">
        <v>68</v>
      </c>
      <c r="H4" s="29">
        <v>5</v>
      </c>
      <c r="I4" s="29">
        <v>6</v>
      </c>
      <c r="J4" s="29">
        <v>10</v>
      </c>
      <c r="K4" s="29">
        <v>0</v>
      </c>
      <c r="L4" s="29">
        <v>4</v>
      </c>
      <c r="M4" s="29">
        <v>7</v>
      </c>
      <c r="N4" s="29">
        <v>10</v>
      </c>
      <c r="O4" s="21">
        <f t="shared" ref="O4:O19" si="0">SUM(H4:N4)</f>
        <v>42</v>
      </c>
      <c r="P4" s="7">
        <f t="shared" ref="P4:P19" si="1">O4/78</f>
        <v>0.53846153846153844</v>
      </c>
      <c r="Q4" s="8" t="s">
        <v>41</v>
      </c>
    </row>
    <row r="5" spans="1:17" x14ac:dyDescent="0.35">
      <c r="A5" s="3" t="s">
        <v>97</v>
      </c>
      <c r="B5" s="3" t="s">
        <v>98</v>
      </c>
      <c r="C5" s="3" t="s">
        <v>45</v>
      </c>
      <c r="D5" s="9">
        <v>46</v>
      </c>
      <c r="E5" s="9" t="s">
        <v>93</v>
      </c>
      <c r="F5" s="5" t="s">
        <v>210</v>
      </c>
      <c r="G5" s="2" t="s">
        <v>68</v>
      </c>
      <c r="H5" s="28">
        <v>9</v>
      </c>
      <c r="I5" s="28">
        <v>2</v>
      </c>
      <c r="J5" s="28">
        <v>6</v>
      </c>
      <c r="K5" s="28">
        <v>3</v>
      </c>
      <c r="L5" s="28">
        <v>3</v>
      </c>
      <c r="M5" s="28">
        <v>6</v>
      </c>
      <c r="N5" s="28">
        <v>10</v>
      </c>
      <c r="O5" s="21">
        <f t="shared" si="0"/>
        <v>39</v>
      </c>
      <c r="P5" s="7">
        <f t="shared" si="1"/>
        <v>0.5</v>
      </c>
      <c r="Q5" s="8" t="s">
        <v>42</v>
      </c>
    </row>
    <row r="6" spans="1:17" x14ac:dyDescent="0.35">
      <c r="A6" s="2" t="s">
        <v>99</v>
      </c>
      <c r="B6" s="2" t="s">
        <v>100</v>
      </c>
      <c r="C6" s="2" t="s">
        <v>101</v>
      </c>
      <c r="D6" s="4">
        <v>8</v>
      </c>
      <c r="E6" s="5" t="s">
        <v>102</v>
      </c>
      <c r="F6" s="5" t="s">
        <v>210</v>
      </c>
      <c r="G6" s="2" t="s">
        <v>68</v>
      </c>
      <c r="H6" s="29">
        <v>9</v>
      </c>
      <c r="I6" s="29">
        <v>3</v>
      </c>
      <c r="J6" s="29">
        <v>6</v>
      </c>
      <c r="K6" s="29">
        <v>2</v>
      </c>
      <c r="L6" s="29">
        <v>4</v>
      </c>
      <c r="M6" s="29">
        <v>5</v>
      </c>
      <c r="N6" s="29">
        <v>10</v>
      </c>
      <c r="O6" s="21">
        <f t="shared" si="0"/>
        <v>39</v>
      </c>
      <c r="P6" s="7">
        <f t="shared" si="1"/>
        <v>0.5</v>
      </c>
      <c r="Q6" s="8" t="s">
        <v>42</v>
      </c>
    </row>
    <row r="7" spans="1:17" x14ac:dyDescent="0.35">
      <c r="A7" s="2" t="s">
        <v>103</v>
      </c>
      <c r="B7" s="2" t="s">
        <v>104</v>
      </c>
      <c r="C7" s="2" t="s">
        <v>105</v>
      </c>
      <c r="D7" s="4">
        <v>3</v>
      </c>
      <c r="E7" s="5" t="s">
        <v>102</v>
      </c>
      <c r="F7" s="5" t="s">
        <v>210</v>
      </c>
      <c r="G7" s="2" t="s">
        <v>68</v>
      </c>
      <c r="H7" s="29">
        <v>8</v>
      </c>
      <c r="I7" s="29">
        <v>3</v>
      </c>
      <c r="J7" s="29">
        <v>6</v>
      </c>
      <c r="K7" s="29">
        <v>1</v>
      </c>
      <c r="L7" s="29">
        <v>4</v>
      </c>
      <c r="M7" s="29">
        <v>0</v>
      </c>
      <c r="N7" s="29">
        <v>10</v>
      </c>
      <c r="O7" s="21">
        <f t="shared" si="0"/>
        <v>32</v>
      </c>
      <c r="P7" s="7">
        <f t="shared" si="1"/>
        <v>0.41025641025641024</v>
      </c>
      <c r="Q7" s="8" t="s">
        <v>144</v>
      </c>
    </row>
    <row r="8" spans="1:17" x14ac:dyDescent="0.35">
      <c r="A8" s="3" t="s">
        <v>106</v>
      </c>
      <c r="B8" s="3" t="s">
        <v>98</v>
      </c>
      <c r="C8" s="3" t="s">
        <v>64</v>
      </c>
      <c r="D8" s="9">
        <v>4</v>
      </c>
      <c r="E8" s="9" t="s">
        <v>107</v>
      </c>
      <c r="F8" s="5" t="s">
        <v>210</v>
      </c>
      <c r="G8" s="2" t="s">
        <v>68</v>
      </c>
      <c r="H8" s="28">
        <v>7</v>
      </c>
      <c r="I8" s="28">
        <v>3</v>
      </c>
      <c r="J8" s="28">
        <v>6</v>
      </c>
      <c r="K8" s="28">
        <v>4</v>
      </c>
      <c r="L8" s="28">
        <v>2</v>
      </c>
      <c r="M8" s="28">
        <v>3</v>
      </c>
      <c r="N8" s="28">
        <v>6</v>
      </c>
      <c r="O8" s="21">
        <f t="shared" si="0"/>
        <v>31</v>
      </c>
      <c r="P8" s="7">
        <f t="shared" si="1"/>
        <v>0.39743589743589741</v>
      </c>
      <c r="Q8" s="8" t="s">
        <v>144</v>
      </c>
    </row>
    <row r="9" spans="1:17" x14ac:dyDescent="0.35">
      <c r="A9" s="3" t="s">
        <v>108</v>
      </c>
      <c r="B9" s="3" t="s">
        <v>77</v>
      </c>
      <c r="C9" s="3" t="s">
        <v>81</v>
      </c>
      <c r="D9" s="9">
        <v>31</v>
      </c>
      <c r="E9" s="9" t="s">
        <v>102</v>
      </c>
      <c r="F9" s="5" t="s">
        <v>210</v>
      </c>
      <c r="G9" s="2" t="s">
        <v>68</v>
      </c>
      <c r="H9" s="28">
        <v>8</v>
      </c>
      <c r="I9" s="28">
        <v>2</v>
      </c>
      <c r="J9" s="28">
        <v>5</v>
      </c>
      <c r="K9" s="28">
        <v>1</v>
      </c>
      <c r="L9" s="28">
        <v>0</v>
      </c>
      <c r="M9" s="28">
        <v>5</v>
      </c>
      <c r="N9" s="28">
        <v>10</v>
      </c>
      <c r="O9" s="21">
        <f t="shared" si="0"/>
        <v>31</v>
      </c>
      <c r="P9" s="7">
        <f t="shared" si="1"/>
        <v>0.39743589743589741</v>
      </c>
      <c r="Q9" s="8" t="s">
        <v>144</v>
      </c>
    </row>
    <row r="10" spans="1:17" x14ac:dyDescent="0.35">
      <c r="A10" s="3" t="s">
        <v>109</v>
      </c>
      <c r="B10" s="3" t="s">
        <v>104</v>
      </c>
      <c r="C10" s="3" t="s">
        <v>71</v>
      </c>
      <c r="D10" s="9">
        <v>44</v>
      </c>
      <c r="E10" s="9" t="s">
        <v>93</v>
      </c>
      <c r="F10" s="5" t="s">
        <v>210</v>
      </c>
      <c r="G10" s="2" t="s">
        <v>68</v>
      </c>
      <c r="H10" s="28">
        <v>6</v>
      </c>
      <c r="I10" s="28">
        <v>3</v>
      </c>
      <c r="J10" s="28">
        <v>5</v>
      </c>
      <c r="K10" s="28">
        <v>1</v>
      </c>
      <c r="L10" s="28">
        <v>0</v>
      </c>
      <c r="M10" s="28">
        <v>2</v>
      </c>
      <c r="N10" s="28">
        <v>10</v>
      </c>
      <c r="O10" s="21">
        <f t="shared" si="0"/>
        <v>27</v>
      </c>
      <c r="P10" s="7">
        <f t="shared" si="1"/>
        <v>0.34615384615384615</v>
      </c>
      <c r="Q10" s="8" t="s">
        <v>144</v>
      </c>
    </row>
    <row r="11" spans="1:17" x14ac:dyDescent="0.35">
      <c r="A11" s="12" t="s">
        <v>90</v>
      </c>
      <c r="B11" s="10" t="s">
        <v>91</v>
      </c>
      <c r="C11" s="10" t="s">
        <v>92</v>
      </c>
      <c r="D11" s="9">
        <v>41</v>
      </c>
      <c r="E11" s="9" t="s">
        <v>93</v>
      </c>
      <c r="F11" s="5" t="s">
        <v>210</v>
      </c>
      <c r="G11" s="2" t="s">
        <v>68</v>
      </c>
      <c r="H11" s="28">
        <v>6</v>
      </c>
      <c r="I11" s="28">
        <v>2</v>
      </c>
      <c r="J11" s="28">
        <v>7</v>
      </c>
      <c r="K11" s="28">
        <v>6</v>
      </c>
      <c r="L11" s="28">
        <v>0</v>
      </c>
      <c r="M11" s="28">
        <v>2</v>
      </c>
      <c r="N11" s="28">
        <v>2</v>
      </c>
      <c r="O11" s="21">
        <f t="shared" si="0"/>
        <v>25</v>
      </c>
      <c r="P11" s="7">
        <f t="shared" si="1"/>
        <v>0.32051282051282054</v>
      </c>
      <c r="Q11" s="8" t="s">
        <v>144</v>
      </c>
    </row>
    <row r="12" spans="1:17" x14ac:dyDescent="0.35">
      <c r="A12" s="2" t="s">
        <v>110</v>
      </c>
      <c r="B12" s="2" t="s">
        <v>111</v>
      </c>
      <c r="C12" s="2" t="s">
        <v>112</v>
      </c>
      <c r="D12" s="4">
        <v>1</v>
      </c>
      <c r="E12" s="5" t="s">
        <v>102</v>
      </c>
      <c r="F12" s="5" t="s">
        <v>210</v>
      </c>
      <c r="G12" s="2" t="s">
        <v>68</v>
      </c>
      <c r="H12" s="29">
        <v>5</v>
      </c>
      <c r="I12" s="29">
        <v>2</v>
      </c>
      <c r="J12" s="29">
        <v>10</v>
      </c>
      <c r="K12" s="29">
        <v>1</v>
      </c>
      <c r="L12" s="29">
        <v>2</v>
      </c>
      <c r="M12" s="29">
        <v>2</v>
      </c>
      <c r="N12" s="29">
        <v>3</v>
      </c>
      <c r="O12" s="21">
        <f t="shared" si="0"/>
        <v>25</v>
      </c>
      <c r="P12" s="7">
        <f t="shared" si="1"/>
        <v>0.32051282051282054</v>
      </c>
      <c r="Q12" s="8" t="s">
        <v>144</v>
      </c>
    </row>
    <row r="13" spans="1:17" x14ac:dyDescent="0.35">
      <c r="A13" s="3" t="s">
        <v>113</v>
      </c>
      <c r="B13" s="3" t="s">
        <v>114</v>
      </c>
      <c r="C13" s="3" t="s">
        <v>115</v>
      </c>
      <c r="D13" s="9">
        <v>7</v>
      </c>
      <c r="E13" s="9" t="s">
        <v>102</v>
      </c>
      <c r="F13" s="5" t="s">
        <v>210</v>
      </c>
      <c r="G13" s="2" t="s">
        <v>68</v>
      </c>
      <c r="H13" s="28">
        <v>7</v>
      </c>
      <c r="I13" s="28">
        <v>1</v>
      </c>
      <c r="J13" s="28">
        <v>6</v>
      </c>
      <c r="K13" s="28">
        <v>1</v>
      </c>
      <c r="L13" s="28">
        <v>0</v>
      </c>
      <c r="M13" s="28">
        <v>2</v>
      </c>
      <c r="N13" s="28">
        <v>6</v>
      </c>
      <c r="O13" s="21">
        <f t="shared" si="0"/>
        <v>23</v>
      </c>
      <c r="P13" s="7">
        <f t="shared" si="1"/>
        <v>0.29487179487179488</v>
      </c>
      <c r="Q13" s="8" t="s">
        <v>144</v>
      </c>
    </row>
    <row r="14" spans="1:17" x14ac:dyDescent="0.35">
      <c r="A14" s="12" t="s">
        <v>116</v>
      </c>
      <c r="B14" s="10" t="s">
        <v>117</v>
      </c>
      <c r="C14" s="10" t="s">
        <v>118</v>
      </c>
      <c r="D14" s="9">
        <v>5</v>
      </c>
      <c r="E14" s="9" t="s">
        <v>102</v>
      </c>
      <c r="F14" s="5" t="s">
        <v>210</v>
      </c>
      <c r="G14" s="2" t="s">
        <v>68</v>
      </c>
      <c r="H14" s="28">
        <v>5</v>
      </c>
      <c r="I14" s="28">
        <v>1</v>
      </c>
      <c r="J14" s="28">
        <v>8</v>
      </c>
      <c r="K14" s="28">
        <v>4</v>
      </c>
      <c r="L14" s="28">
        <v>0</v>
      </c>
      <c r="M14" s="28">
        <v>0</v>
      </c>
      <c r="N14" s="28">
        <v>0</v>
      </c>
      <c r="O14" s="21">
        <f t="shared" si="0"/>
        <v>18</v>
      </c>
      <c r="P14" s="7">
        <f t="shared" si="1"/>
        <v>0.23076923076923078</v>
      </c>
      <c r="Q14" s="8" t="s">
        <v>144</v>
      </c>
    </row>
    <row r="15" spans="1:17" x14ac:dyDescent="0.35">
      <c r="A15" s="14" t="s">
        <v>119</v>
      </c>
      <c r="B15" s="14" t="s">
        <v>98</v>
      </c>
      <c r="C15" s="14" t="s">
        <v>71</v>
      </c>
      <c r="D15" s="15">
        <v>45</v>
      </c>
      <c r="E15" s="16" t="s">
        <v>93</v>
      </c>
      <c r="F15" s="5" t="s">
        <v>210</v>
      </c>
      <c r="G15" s="2" t="s">
        <v>68</v>
      </c>
      <c r="H15" s="30">
        <v>6</v>
      </c>
      <c r="I15" s="30">
        <v>1</v>
      </c>
      <c r="J15" s="30">
        <v>7</v>
      </c>
      <c r="K15" s="30">
        <v>2</v>
      </c>
      <c r="L15" s="30">
        <v>1</v>
      </c>
      <c r="M15" s="30">
        <v>1</v>
      </c>
      <c r="N15" s="30">
        <v>0</v>
      </c>
      <c r="O15" s="21">
        <f t="shared" si="0"/>
        <v>18</v>
      </c>
      <c r="P15" s="7">
        <f t="shared" si="1"/>
        <v>0.23076923076923078</v>
      </c>
      <c r="Q15" s="8" t="s">
        <v>144</v>
      </c>
    </row>
    <row r="16" spans="1:17" x14ac:dyDescent="0.35">
      <c r="A16" s="3" t="s">
        <v>120</v>
      </c>
      <c r="B16" s="3" t="s">
        <v>121</v>
      </c>
      <c r="C16" s="3" t="s">
        <v>122</v>
      </c>
      <c r="D16" s="9">
        <v>3</v>
      </c>
      <c r="E16" s="9" t="s">
        <v>107</v>
      </c>
      <c r="F16" s="5" t="s">
        <v>210</v>
      </c>
      <c r="G16" s="2" t="s">
        <v>68</v>
      </c>
      <c r="H16" s="28">
        <v>7</v>
      </c>
      <c r="I16" s="28">
        <v>0</v>
      </c>
      <c r="J16" s="28">
        <v>4</v>
      </c>
      <c r="K16" s="28">
        <v>2</v>
      </c>
      <c r="L16" s="28">
        <v>2</v>
      </c>
      <c r="M16" s="28">
        <v>0</v>
      </c>
      <c r="N16" s="28">
        <v>2</v>
      </c>
      <c r="O16" s="21">
        <f t="shared" si="0"/>
        <v>17</v>
      </c>
      <c r="P16" s="7">
        <f t="shared" si="1"/>
        <v>0.21794871794871795</v>
      </c>
      <c r="Q16" s="8" t="s">
        <v>144</v>
      </c>
    </row>
    <row r="17" spans="1:17" x14ac:dyDescent="0.35">
      <c r="A17" s="12" t="s">
        <v>123</v>
      </c>
      <c r="B17" s="10" t="s">
        <v>121</v>
      </c>
      <c r="C17" s="10" t="s">
        <v>124</v>
      </c>
      <c r="D17" s="9">
        <v>6</v>
      </c>
      <c r="E17" s="9" t="s">
        <v>102</v>
      </c>
      <c r="F17" s="5" t="s">
        <v>210</v>
      </c>
      <c r="G17" s="2" t="s">
        <v>68</v>
      </c>
      <c r="H17" s="28">
        <v>5</v>
      </c>
      <c r="I17" s="28">
        <v>1</v>
      </c>
      <c r="J17" s="28">
        <v>4</v>
      </c>
      <c r="K17" s="28">
        <v>4</v>
      </c>
      <c r="L17" s="28">
        <v>0</v>
      </c>
      <c r="M17" s="28">
        <v>0</v>
      </c>
      <c r="N17" s="28">
        <v>0</v>
      </c>
      <c r="O17" s="21">
        <f t="shared" si="0"/>
        <v>14</v>
      </c>
      <c r="P17" s="7">
        <f t="shared" si="1"/>
        <v>0.17948717948717949</v>
      </c>
      <c r="Q17" s="8" t="s">
        <v>144</v>
      </c>
    </row>
    <row r="18" spans="1:17" x14ac:dyDescent="0.35">
      <c r="A18" s="19"/>
      <c r="B18" s="3"/>
      <c r="C18" s="3"/>
      <c r="D18" s="9"/>
      <c r="E18" s="20"/>
      <c r="F18" s="9"/>
      <c r="G18" s="10"/>
      <c r="H18" s="9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</sheetData>
  <sortState ref="A4:P19">
    <sortCondition descending="1" ref="P4:P19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zoomScale="90" zoomScaleNormal="90" workbookViewId="0">
      <selection sqref="A1:U1"/>
    </sheetView>
  </sheetViews>
  <sheetFormatPr defaultRowHeight="14.5" x14ac:dyDescent="0.35"/>
  <cols>
    <col min="1" max="1" width="15.54296875" customWidth="1"/>
    <col min="2" max="2" width="14.54296875" customWidth="1"/>
    <col min="3" max="3" width="17.81640625" customWidth="1"/>
    <col min="4" max="4" width="8.453125" bestFit="1" customWidth="1"/>
    <col min="6" max="6" width="30.453125" customWidth="1"/>
    <col min="7" max="7" width="30" customWidth="1"/>
    <col min="16" max="18" width="9.453125" bestFit="1" customWidth="1"/>
    <col min="21" max="21" width="12.81640625" bestFit="1" customWidth="1"/>
  </cols>
  <sheetData>
    <row r="1" spans="1:21" ht="23" x14ac:dyDescent="0.35">
      <c r="A1" s="31" t="s">
        <v>212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7" t="s">
        <v>27</v>
      </c>
      <c r="Q2" s="27" t="s">
        <v>28</v>
      </c>
      <c r="R2" s="27" t="s">
        <v>29</v>
      </c>
      <c r="S2" s="22" t="s">
        <v>15</v>
      </c>
      <c r="T2" s="1" t="s">
        <v>16</v>
      </c>
      <c r="U2" s="22" t="s">
        <v>17</v>
      </c>
    </row>
    <row r="3" spans="1:21" ht="15.5" x14ac:dyDescent="0.3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x14ac:dyDescent="0.35">
      <c r="A4" s="2" t="s">
        <v>156</v>
      </c>
      <c r="B4" s="2" t="s">
        <v>157</v>
      </c>
      <c r="C4" s="2" t="s">
        <v>32</v>
      </c>
      <c r="D4" s="4">
        <v>1</v>
      </c>
      <c r="E4" s="5" t="s">
        <v>158</v>
      </c>
      <c r="F4" s="5" t="s">
        <v>210</v>
      </c>
      <c r="G4" s="2" t="s">
        <v>126</v>
      </c>
      <c r="H4" s="29">
        <v>6</v>
      </c>
      <c r="I4" s="29">
        <v>3</v>
      </c>
      <c r="J4" s="29">
        <v>4</v>
      </c>
      <c r="K4" s="29">
        <v>2</v>
      </c>
      <c r="L4" s="29">
        <v>2</v>
      </c>
      <c r="M4" s="29">
        <v>2</v>
      </c>
      <c r="N4" s="29">
        <v>6</v>
      </c>
      <c r="O4" s="29">
        <v>2</v>
      </c>
      <c r="P4" s="29">
        <v>0</v>
      </c>
      <c r="Q4" s="29">
        <v>6</v>
      </c>
      <c r="R4" s="29">
        <v>6</v>
      </c>
      <c r="S4" s="21">
        <f t="shared" ref="S4:S29" si="0">SUM(H4:R4)</f>
        <v>39</v>
      </c>
      <c r="T4" s="7">
        <f t="shared" ref="T4:T29" si="1">S4/64</f>
        <v>0.609375</v>
      </c>
      <c r="U4" s="8" t="s">
        <v>41</v>
      </c>
    </row>
    <row r="5" spans="1:21" x14ac:dyDescent="0.35">
      <c r="A5" s="3" t="s">
        <v>106</v>
      </c>
      <c r="B5" s="3" t="s">
        <v>44</v>
      </c>
      <c r="C5" s="3" t="s">
        <v>81</v>
      </c>
      <c r="D5" s="9">
        <v>2</v>
      </c>
      <c r="E5" s="9" t="s">
        <v>158</v>
      </c>
      <c r="F5" s="5" t="s">
        <v>210</v>
      </c>
      <c r="G5" s="2" t="s">
        <v>126</v>
      </c>
      <c r="H5" s="28">
        <v>6</v>
      </c>
      <c r="I5" s="28">
        <v>3</v>
      </c>
      <c r="J5" s="28">
        <v>4</v>
      </c>
      <c r="K5" s="28">
        <v>2</v>
      </c>
      <c r="L5" s="28">
        <v>4</v>
      </c>
      <c r="M5" s="28">
        <v>2</v>
      </c>
      <c r="N5" s="28">
        <v>6</v>
      </c>
      <c r="O5" s="28">
        <v>2</v>
      </c>
      <c r="P5" s="28">
        <v>2</v>
      </c>
      <c r="Q5" s="28">
        <v>6</v>
      </c>
      <c r="R5" s="28">
        <v>0</v>
      </c>
      <c r="S5" s="21">
        <f t="shared" ref="S5" si="2">SUM(H5:R5)</f>
        <v>37</v>
      </c>
      <c r="T5" s="7">
        <f t="shared" ref="T5" si="3">S5/64</f>
        <v>0.578125</v>
      </c>
      <c r="U5" s="8" t="s">
        <v>42</v>
      </c>
    </row>
    <row r="6" spans="1:21" x14ac:dyDescent="0.35">
      <c r="A6" s="3" t="s">
        <v>176</v>
      </c>
      <c r="B6" s="3" t="s">
        <v>177</v>
      </c>
      <c r="C6" s="3" t="s">
        <v>87</v>
      </c>
      <c r="D6" s="9">
        <v>3</v>
      </c>
      <c r="E6" s="9" t="s">
        <v>178</v>
      </c>
      <c r="F6" s="5" t="s">
        <v>210</v>
      </c>
      <c r="G6" s="2" t="s">
        <v>126</v>
      </c>
      <c r="H6" s="28">
        <v>6</v>
      </c>
      <c r="I6" s="28">
        <v>3</v>
      </c>
      <c r="J6" s="28">
        <v>2</v>
      </c>
      <c r="K6" s="28">
        <v>2</v>
      </c>
      <c r="L6" s="28">
        <v>4</v>
      </c>
      <c r="M6" s="28">
        <v>1</v>
      </c>
      <c r="N6" s="28">
        <v>8</v>
      </c>
      <c r="O6" s="28">
        <v>2</v>
      </c>
      <c r="P6" s="28">
        <v>2</v>
      </c>
      <c r="Q6" s="28">
        <v>6</v>
      </c>
      <c r="R6" s="28">
        <v>0</v>
      </c>
      <c r="S6" s="21">
        <f t="shared" ref="S6" si="4">SUM(H6:R6)</f>
        <v>36</v>
      </c>
      <c r="T6" s="7">
        <f t="shared" ref="T6" si="5">S6/64</f>
        <v>0.5625</v>
      </c>
      <c r="U6" s="8" t="s">
        <v>209</v>
      </c>
    </row>
    <row r="7" spans="1:21" x14ac:dyDescent="0.35">
      <c r="A7" s="3" t="s">
        <v>165</v>
      </c>
      <c r="B7" s="3" t="s">
        <v>44</v>
      </c>
      <c r="C7" s="3" t="s">
        <v>64</v>
      </c>
      <c r="D7" s="9">
        <v>5</v>
      </c>
      <c r="E7" s="9" t="s">
        <v>158</v>
      </c>
      <c r="F7" s="5" t="s">
        <v>210</v>
      </c>
      <c r="G7" s="2" t="s">
        <v>126</v>
      </c>
      <c r="H7" s="28">
        <v>5</v>
      </c>
      <c r="I7" s="28">
        <v>3</v>
      </c>
      <c r="J7" s="28">
        <v>4</v>
      </c>
      <c r="K7" s="28">
        <v>1</v>
      </c>
      <c r="L7" s="28">
        <v>4</v>
      </c>
      <c r="M7" s="28">
        <v>1</v>
      </c>
      <c r="N7" s="28">
        <v>6</v>
      </c>
      <c r="O7" s="28">
        <v>3</v>
      </c>
      <c r="P7" s="28">
        <v>2</v>
      </c>
      <c r="Q7" s="28">
        <v>6</v>
      </c>
      <c r="R7" s="28">
        <v>0</v>
      </c>
      <c r="S7" s="21">
        <f>SUM(H7:R7)</f>
        <v>35</v>
      </c>
      <c r="T7" s="7">
        <f>S7/64</f>
        <v>0.546875</v>
      </c>
      <c r="U7" s="8" t="s">
        <v>211</v>
      </c>
    </row>
    <row r="8" spans="1:21" x14ac:dyDescent="0.35">
      <c r="A8" s="14" t="s">
        <v>181</v>
      </c>
      <c r="B8" s="14" t="s">
        <v>141</v>
      </c>
      <c r="C8" s="14" t="s">
        <v>122</v>
      </c>
      <c r="D8" s="15">
        <v>5</v>
      </c>
      <c r="E8" s="16" t="s">
        <v>161</v>
      </c>
      <c r="F8" s="5" t="s">
        <v>210</v>
      </c>
      <c r="G8" s="2" t="s">
        <v>126</v>
      </c>
      <c r="H8" s="30">
        <v>6</v>
      </c>
      <c r="I8" s="30">
        <v>2</v>
      </c>
      <c r="J8" s="30">
        <v>2</v>
      </c>
      <c r="K8" s="30">
        <v>1</v>
      </c>
      <c r="L8" s="30">
        <v>1</v>
      </c>
      <c r="M8" s="30">
        <v>1</v>
      </c>
      <c r="N8" s="30">
        <v>6</v>
      </c>
      <c r="O8" s="30">
        <v>1</v>
      </c>
      <c r="P8" s="30">
        <v>2</v>
      </c>
      <c r="Q8" s="30">
        <v>9</v>
      </c>
      <c r="R8" s="30">
        <v>3</v>
      </c>
      <c r="S8" s="21">
        <f t="shared" ref="S8:S11" si="6">SUM(H8:R8)</f>
        <v>34</v>
      </c>
      <c r="T8" s="7">
        <f t="shared" ref="T8:T11" si="7">S8/64</f>
        <v>0.53125</v>
      </c>
      <c r="U8" s="8" t="s">
        <v>42</v>
      </c>
    </row>
    <row r="9" spans="1:21" x14ac:dyDescent="0.35">
      <c r="A9" s="3" t="s">
        <v>182</v>
      </c>
      <c r="B9" s="3" t="s">
        <v>183</v>
      </c>
      <c r="C9" s="3" t="s">
        <v>81</v>
      </c>
      <c r="D9" s="9">
        <v>6</v>
      </c>
      <c r="E9" s="9" t="s">
        <v>178</v>
      </c>
      <c r="F9" s="5" t="s">
        <v>210</v>
      </c>
      <c r="G9" s="2" t="s">
        <v>126</v>
      </c>
      <c r="H9" s="28">
        <v>6</v>
      </c>
      <c r="I9" s="28">
        <v>3</v>
      </c>
      <c r="J9" s="28">
        <v>4</v>
      </c>
      <c r="K9" s="28">
        <v>1</v>
      </c>
      <c r="L9" s="28">
        <v>3</v>
      </c>
      <c r="M9" s="28">
        <v>1</v>
      </c>
      <c r="N9" s="28">
        <v>7</v>
      </c>
      <c r="O9" s="28">
        <v>3</v>
      </c>
      <c r="P9" s="28">
        <v>0</v>
      </c>
      <c r="Q9" s="28">
        <v>6</v>
      </c>
      <c r="R9" s="28">
        <v>0</v>
      </c>
      <c r="S9" s="21">
        <f t="shared" si="6"/>
        <v>34</v>
      </c>
      <c r="T9" s="7">
        <f t="shared" si="7"/>
        <v>0.53125</v>
      </c>
      <c r="U9" s="8" t="s">
        <v>42</v>
      </c>
    </row>
    <row r="10" spans="1:21" x14ac:dyDescent="0.35">
      <c r="A10" s="2" t="s">
        <v>159</v>
      </c>
      <c r="B10" s="2" t="s">
        <v>35</v>
      </c>
      <c r="C10" s="2" t="s">
        <v>160</v>
      </c>
      <c r="D10" s="4">
        <v>3</v>
      </c>
      <c r="E10" s="5" t="s">
        <v>161</v>
      </c>
      <c r="F10" s="5" t="s">
        <v>210</v>
      </c>
      <c r="G10" s="2" t="s">
        <v>126</v>
      </c>
      <c r="H10" s="29">
        <v>7</v>
      </c>
      <c r="I10" s="29">
        <v>3</v>
      </c>
      <c r="J10" s="29">
        <v>2</v>
      </c>
      <c r="K10" s="29">
        <v>2</v>
      </c>
      <c r="L10" s="29">
        <v>2</v>
      </c>
      <c r="M10" s="29">
        <v>1</v>
      </c>
      <c r="N10" s="29">
        <v>6</v>
      </c>
      <c r="O10" s="29">
        <v>1</v>
      </c>
      <c r="P10" s="29">
        <v>0</v>
      </c>
      <c r="Q10" s="29">
        <v>9</v>
      </c>
      <c r="R10" s="29">
        <v>0</v>
      </c>
      <c r="S10" s="21">
        <f t="shared" si="6"/>
        <v>33</v>
      </c>
      <c r="T10" s="7">
        <f t="shared" si="7"/>
        <v>0.515625</v>
      </c>
      <c r="U10" s="8" t="s">
        <v>144</v>
      </c>
    </row>
    <row r="11" spans="1:21" x14ac:dyDescent="0.35">
      <c r="A11" s="3" t="s">
        <v>169</v>
      </c>
      <c r="B11" s="3" t="s">
        <v>170</v>
      </c>
      <c r="C11" s="3" t="s">
        <v>87</v>
      </c>
      <c r="D11" s="9">
        <v>7</v>
      </c>
      <c r="E11" s="9" t="s">
        <v>161</v>
      </c>
      <c r="F11" s="5" t="s">
        <v>210</v>
      </c>
      <c r="G11" s="2" t="s">
        <v>126</v>
      </c>
      <c r="H11" s="28">
        <v>7</v>
      </c>
      <c r="I11" s="28">
        <v>1</v>
      </c>
      <c r="J11" s="28">
        <v>4</v>
      </c>
      <c r="K11" s="28">
        <v>1</v>
      </c>
      <c r="L11" s="28">
        <v>4</v>
      </c>
      <c r="M11" s="28">
        <v>1</v>
      </c>
      <c r="N11" s="28">
        <v>7</v>
      </c>
      <c r="O11" s="28">
        <v>3</v>
      </c>
      <c r="P11" s="28">
        <v>2</v>
      </c>
      <c r="Q11" s="28">
        <v>0</v>
      </c>
      <c r="R11" s="28">
        <v>3</v>
      </c>
      <c r="S11" s="21">
        <f t="shared" si="6"/>
        <v>33</v>
      </c>
      <c r="T11" s="7">
        <f t="shared" si="7"/>
        <v>0.515625</v>
      </c>
      <c r="U11" s="8" t="s">
        <v>144</v>
      </c>
    </row>
    <row r="12" spans="1:21" ht="15" customHeight="1" x14ac:dyDescent="0.35">
      <c r="A12" s="2" t="s">
        <v>162</v>
      </c>
      <c r="B12" s="2" t="s">
        <v>163</v>
      </c>
      <c r="C12" s="2" t="s">
        <v>164</v>
      </c>
      <c r="D12" s="4">
        <v>4</v>
      </c>
      <c r="E12" s="5" t="s">
        <v>161</v>
      </c>
      <c r="F12" s="5" t="s">
        <v>210</v>
      </c>
      <c r="G12" s="2" t="s">
        <v>126</v>
      </c>
      <c r="H12" s="29">
        <v>7</v>
      </c>
      <c r="I12" s="29">
        <v>2</v>
      </c>
      <c r="J12" s="29">
        <v>4</v>
      </c>
      <c r="K12" s="29">
        <v>2</v>
      </c>
      <c r="L12" s="29">
        <v>4</v>
      </c>
      <c r="M12" s="29">
        <v>2</v>
      </c>
      <c r="N12" s="29">
        <v>6</v>
      </c>
      <c r="O12" s="29">
        <v>3</v>
      </c>
      <c r="P12" s="29">
        <v>0</v>
      </c>
      <c r="Q12" s="29">
        <v>3</v>
      </c>
      <c r="R12" s="29">
        <v>0</v>
      </c>
      <c r="S12" s="21">
        <f t="shared" si="0"/>
        <v>33</v>
      </c>
      <c r="T12" s="7">
        <f t="shared" si="1"/>
        <v>0.515625</v>
      </c>
      <c r="U12" s="8" t="s">
        <v>144</v>
      </c>
    </row>
    <row r="13" spans="1:21" ht="15" customHeight="1" x14ac:dyDescent="0.35">
      <c r="A13" s="2" t="s">
        <v>173</v>
      </c>
      <c r="B13" s="2" t="s">
        <v>174</v>
      </c>
      <c r="C13" s="2" t="s">
        <v>175</v>
      </c>
      <c r="D13" s="4">
        <v>2</v>
      </c>
      <c r="E13" s="5" t="s">
        <v>161</v>
      </c>
      <c r="F13" s="5" t="s">
        <v>210</v>
      </c>
      <c r="G13" s="2" t="s">
        <v>126</v>
      </c>
      <c r="H13" s="29">
        <v>7</v>
      </c>
      <c r="I13" s="29">
        <v>3</v>
      </c>
      <c r="J13" s="29">
        <v>2</v>
      </c>
      <c r="K13" s="29">
        <v>2</v>
      </c>
      <c r="L13" s="29">
        <v>4</v>
      </c>
      <c r="M13" s="29">
        <v>1</v>
      </c>
      <c r="N13" s="29">
        <v>0</v>
      </c>
      <c r="O13" s="29">
        <v>3</v>
      </c>
      <c r="P13" s="29">
        <v>2</v>
      </c>
      <c r="Q13" s="29">
        <v>6</v>
      </c>
      <c r="R13" s="29">
        <v>3</v>
      </c>
      <c r="S13" s="21">
        <f t="shared" ref="S13:S14" si="8">SUM(H13:R13)</f>
        <v>33</v>
      </c>
      <c r="T13" s="7">
        <f t="shared" ref="T13:T14" si="9">S13/64</f>
        <v>0.515625</v>
      </c>
      <c r="U13" s="8" t="s">
        <v>144</v>
      </c>
    </row>
    <row r="14" spans="1:21" ht="15" customHeight="1" x14ac:dyDescent="0.35">
      <c r="A14" s="14" t="s">
        <v>202</v>
      </c>
      <c r="B14" s="14" t="s">
        <v>203</v>
      </c>
      <c r="C14" s="14" t="s">
        <v>185</v>
      </c>
      <c r="D14" s="15">
        <v>15</v>
      </c>
      <c r="E14" s="16" t="s">
        <v>161</v>
      </c>
      <c r="F14" s="5" t="s">
        <v>210</v>
      </c>
      <c r="G14" s="2" t="s">
        <v>126</v>
      </c>
      <c r="H14" s="30">
        <v>7</v>
      </c>
      <c r="I14" s="30">
        <v>3</v>
      </c>
      <c r="J14" s="30">
        <v>1</v>
      </c>
      <c r="K14" s="30">
        <v>1</v>
      </c>
      <c r="L14" s="30">
        <v>2</v>
      </c>
      <c r="M14" s="30">
        <v>1</v>
      </c>
      <c r="N14" s="30">
        <v>1</v>
      </c>
      <c r="O14" s="30">
        <v>3</v>
      </c>
      <c r="P14" s="30">
        <v>2</v>
      </c>
      <c r="Q14" s="30">
        <v>6</v>
      </c>
      <c r="R14" s="30">
        <v>6</v>
      </c>
      <c r="S14" s="21">
        <f t="shared" si="8"/>
        <v>33</v>
      </c>
      <c r="T14" s="7">
        <f t="shared" si="9"/>
        <v>0.515625</v>
      </c>
      <c r="U14" s="8" t="s">
        <v>144</v>
      </c>
    </row>
    <row r="15" spans="1:21" x14ac:dyDescent="0.35">
      <c r="A15" s="3" t="s">
        <v>166</v>
      </c>
      <c r="B15" s="3" t="s">
        <v>167</v>
      </c>
      <c r="C15" s="3" t="s">
        <v>168</v>
      </c>
      <c r="D15" s="9">
        <v>6</v>
      </c>
      <c r="E15" s="9" t="s">
        <v>161</v>
      </c>
      <c r="F15" s="5" t="s">
        <v>210</v>
      </c>
      <c r="G15" s="2" t="s">
        <v>126</v>
      </c>
      <c r="H15" s="28">
        <v>8</v>
      </c>
      <c r="I15" s="28">
        <v>3</v>
      </c>
      <c r="J15" s="28">
        <v>5</v>
      </c>
      <c r="K15" s="28">
        <v>1</v>
      </c>
      <c r="L15" s="28">
        <v>2</v>
      </c>
      <c r="M15" s="28">
        <v>1</v>
      </c>
      <c r="N15" s="28">
        <v>6</v>
      </c>
      <c r="O15" s="28">
        <v>2</v>
      </c>
      <c r="P15" s="28">
        <v>2</v>
      </c>
      <c r="Q15" s="28">
        <v>3</v>
      </c>
      <c r="R15" s="28">
        <v>0</v>
      </c>
      <c r="S15" s="21">
        <f t="shared" si="0"/>
        <v>33</v>
      </c>
      <c r="T15" s="7">
        <f t="shared" si="1"/>
        <v>0.515625</v>
      </c>
      <c r="U15" s="8" t="s">
        <v>144</v>
      </c>
    </row>
    <row r="16" spans="1:21" x14ac:dyDescent="0.35">
      <c r="A16" s="12" t="s">
        <v>179</v>
      </c>
      <c r="B16" s="10" t="s">
        <v>180</v>
      </c>
      <c r="C16" s="10" t="s">
        <v>45</v>
      </c>
      <c r="D16" s="9">
        <v>4</v>
      </c>
      <c r="E16" s="9" t="s">
        <v>161</v>
      </c>
      <c r="F16" s="5" t="s">
        <v>210</v>
      </c>
      <c r="G16" s="2" t="s">
        <v>126</v>
      </c>
      <c r="H16" s="28">
        <v>7</v>
      </c>
      <c r="I16" s="28">
        <v>2</v>
      </c>
      <c r="J16" s="28">
        <v>2</v>
      </c>
      <c r="K16" s="28">
        <v>1</v>
      </c>
      <c r="L16" s="28">
        <v>0</v>
      </c>
      <c r="M16" s="28">
        <v>1</v>
      </c>
      <c r="N16" s="28">
        <v>6</v>
      </c>
      <c r="O16" s="28">
        <v>3</v>
      </c>
      <c r="P16" s="28">
        <v>2</v>
      </c>
      <c r="Q16" s="28">
        <v>9</v>
      </c>
      <c r="R16" s="28">
        <v>0</v>
      </c>
      <c r="S16" s="21">
        <f t="shared" si="0"/>
        <v>33</v>
      </c>
      <c r="T16" s="7">
        <f t="shared" si="1"/>
        <v>0.515625</v>
      </c>
      <c r="U16" s="8" t="s">
        <v>144</v>
      </c>
    </row>
    <row r="17" spans="1:21" x14ac:dyDescent="0.35">
      <c r="A17" s="12" t="s">
        <v>184</v>
      </c>
      <c r="B17" s="10" t="s">
        <v>104</v>
      </c>
      <c r="C17" s="10" t="s">
        <v>185</v>
      </c>
      <c r="D17" s="9">
        <v>7</v>
      </c>
      <c r="E17" s="9" t="s">
        <v>178</v>
      </c>
      <c r="F17" s="5" t="s">
        <v>210</v>
      </c>
      <c r="G17" s="2" t="s">
        <v>126</v>
      </c>
      <c r="H17" s="28">
        <v>6</v>
      </c>
      <c r="I17" s="28">
        <v>3</v>
      </c>
      <c r="J17" s="28">
        <v>4</v>
      </c>
      <c r="K17" s="28">
        <v>1</v>
      </c>
      <c r="L17" s="28">
        <v>2</v>
      </c>
      <c r="M17" s="28">
        <v>1</v>
      </c>
      <c r="N17" s="28">
        <v>6</v>
      </c>
      <c r="O17" s="28">
        <v>1</v>
      </c>
      <c r="P17" s="28">
        <v>0</v>
      </c>
      <c r="Q17" s="28">
        <v>6</v>
      </c>
      <c r="R17" s="28">
        <v>3</v>
      </c>
      <c r="S17" s="21">
        <f t="shared" si="0"/>
        <v>33</v>
      </c>
      <c r="T17" s="7">
        <f t="shared" si="1"/>
        <v>0.515625</v>
      </c>
      <c r="U17" s="8" t="s">
        <v>144</v>
      </c>
    </row>
    <row r="18" spans="1:21" x14ac:dyDescent="0.35">
      <c r="A18" s="19" t="s">
        <v>186</v>
      </c>
      <c r="B18" s="3" t="s">
        <v>187</v>
      </c>
      <c r="C18" s="3" t="s">
        <v>188</v>
      </c>
      <c r="D18" s="9">
        <v>8</v>
      </c>
      <c r="E18" s="9" t="s">
        <v>178</v>
      </c>
      <c r="F18" s="5" t="s">
        <v>210</v>
      </c>
      <c r="G18" s="2" t="s">
        <v>126</v>
      </c>
      <c r="H18" s="28">
        <v>7</v>
      </c>
      <c r="I18" s="28">
        <v>3</v>
      </c>
      <c r="J18" s="28">
        <v>2</v>
      </c>
      <c r="K18" s="28">
        <v>2</v>
      </c>
      <c r="L18" s="28">
        <v>2</v>
      </c>
      <c r="M18" s="28">
        <v>1</v>
      </c>
      <c r="N18" s="28">
        <v>4</v>
      </c>
      <c r="O18" s="28">
        <v>1</v>
      </c>
      <c r="P18" s="28">
        <v>2</v>
      </c>
      <c r="Q18" s="28">
        <v>6</v>
      </c>
      <c r="R18" s="28">
        <v>3</v>
      </c>
      <c r="S18" s="21">
        <f t="shared" si="0"/>
        <v>33</v>
      </c>
      <c r="T18" s="7">
        <f t="shared" si="1"/>
        <v>0.515625</v>
      </c>
      <c r="U18" s="8" t="s">
        <v>144</v>
      </c>
    </row>
    <row r="19" spans="1:21" x14ac:dyDescent="0.35">
      <c r="A19" s="3" t="s">
        <v>191</v>
      </c>
      <c r="B19" s="3" t="s">
        <v>192</v>
      </c>
      <c r="C19" s="3" t="s">
        <v>45</v>
      </c>
      <c r="D19" s="9">
        <v>10</v>
      </c>
      <c r="E19" s="9" t="s">
        <v>178</v>
      </c>
      <c r="F19" s="5" t="s">
        <v>210</v>
      </c>
      <c r="G19" s="2" t="s">
        <v>126</v>
      </c>
      <c r="H19" s="28">
        <v>7</v>
      </c>
      <c r="I19" s="28">
        <v>3</v>
      </c>
      <c r="J19" s="28">
        <v>4</v>
      </c>
      <c r="K19" s="28">
        <v>1</v>
      </c>
      <c r="L19" s="28">
        <v>1</v>
      </c>
      <c r="M19" s="28">
        <v>1</v>
      </c>
      <c r="N19" s="28">
        <v>6</v>
      </c>
      <c r="O19" s="28">
        <v>1</v>
      </c>
      <c r="P19" s="28">
        <v>2</v>
      </c>
      <c r="Q19" s="28">
        <v>6</v>
      </c>
      <c r="R19" s="28">
        <v>0</v>
      </c>
      <c r="S19" s="21">
        <f t="shared" si="0"/>
        <v>32</v>
      </c>
      <c r="T19" s="7">
        <f t="shared" si="1"/>
        <v>0.5</v>
      </c>
      <c r="U19" s="8" t="s">
        <v>144</v>
      </c>
    </row>
    <row r="20" spans="1:21" x14ac:dyDescent="0.35">
      <c r="A20" s="14" t="s">
        <v>195</v>
      </c>
      <c r="B20" s="14" t="s">
        <v>196</v>
      </c>
      <c r="C20" s="14" t="s">
        <v>197</v>
      </c>
      <c r="D20" s="15">
        <v>12</v>
      </c>
      <c r="E20" s="9" t="s">
        <v>178</v>
      </c>
      <c r="F20" s="5" t="s">
        <v>210</v>
      </c>
      <c r="G20" s="2" t="s">
        <v>126</v>
      </c>
      <c r="H20" s="30">
        <v>7</v>
      </c>
      <c r="I20" s="30">
        <v>3</v>
      </c>
      <c r="J20" s="30">
        <v>1</v>
      </c>
      <c r="K20" s="30">
        <v>1</v>
      </c>
      <c r="L20" s="30">
        <v>4</v>
      </c>
      <c r="M20" s="30">
        <v>2</v>
      </c>
      <c r="N20" s="30">
        <v>1</v>
      </c>
      <c r="O20" s="30">
        <v>2</v>
      </c>
      <c r="P20" s="30">
        <v>2</v>
      </c>
      <c r="Q20" s="30">
        <v>6</v>
      </c>
      <c r="R20" s="30">
        <v>3</v>
      </c>
      <c r="S20" s="21">
        <f t="shared" si="0"/>
        <v>32</v>
      </c>
      <c r="T20" s="7">
        <f t="shared" si="1"/>
        <v>0.5</v>
      </c>
      <c r="U20" s="8" t="s">
        <v>144</v>
      </c>
    </row>
    <row r="21" spans="1:21" x14ac:dyDescent="0.35">
      <c r="A21" s="14" t="s">
        <v>198</v>
      </c>
      <c r="B21" s="14" t="s">
        <v>199</v>
      </c>
      <c r="C21" s="14" t="s">
        <v>200</v>
      </c>
      <c r="D21" s="15">
        <v>13</v>
      </c>
      <c r="E21" s="9" t="s">
        <v>178</v>
      </c>
      <c r="F21" s="5" t="s">
        <v>210</v>
      </c>
      <c r="G21" s="2" t="s">
        <v>126</v>
      </c>
      <c r="H21" s="30">
        <v>7</v>
      </c>
      <c r="I21" s="30">
        <v>0</v>
      </c>
      <c r="J21" s="30">
        <v>6</v>
      </c>
      <c r="K21" s="30">
        <v>2</v>
      </c>
      <c r="L21" s="30">
        <v>2</v>
      </c>
      <c r="M21" s="30">
        <v>1</v>
      </c>
      <c r="N21" s="30">
        <v>0</v>
      </c>
      <c r="O21" s="30">
        <v>2</v>
      </c>
      <c r="P21" s="30">
        <v>0</v>
      </c>
      <c r="Q21" s="30">
        <v>6</v>
      </c>
      <c r="R21" s="30">
        <v>6</v>
      </c>
      <c r="S21" s="21">
        <f t="shared" si="0"/>
        <v>32</v>
      </c>
      <c r="T21" s="7">
        <f t="shared" si="1"/>
        <v>0.5</v>
      </c>
      <c r="U21" s="8" t="s">
        <v>144</v>
      </c>
    </row>
    <row r="22" spans="1:21" x14ac:dyDescent="0.35">
      <c r="A22" s="14" t="s">
        <v>204</v>
      </c>
      <c r="B22" s="14" t="s">
        <v>100</v>
      </c>
      <c r="C22" s="14" t="s">
        <v>185</v>
      </c>
      <c r="D22" s="15">
        <v>16</v>
      </c>
      <c r="E22" s="16" t="s">
        <v>178</v>
      </c>
      <c r="F22" s="5" t="s">
        <v>210</v>
      </c>
      <c r="G22" s="2" t="s">
        <v>126</v>
      </c>
      <c r="H22" s="30">
        <v>8</v>
      </c>
      <c r="I22" s="30">
        <v>1</v>
      </c>
      <c r="J22" s="30">
        <v>4</v>
      </c>
      <c r="K22" s="30">
        <v>0</v>
      </c>
      <c r="L22" s="30">
        <v>0</v>
      </c>
      <c r="M22" s="30">
        <v>1</v>
      </c>
      <c r="N22" s="30">
        <v>6</v>
      </c>
      <c r="O22" s="30">
        <v>1</v>
      </c>
      <c r="P22" s="30">
        <v>2</v>
      </c>
      <c r="Q22" s="30">
        <v>6</v>
      </c>
      <c r="R22" s="30">
        <v>3</v>
      </c>
      <c r="S22" s="21">
        <f t="shared" si="0"/>
        <v>32</v>
      </c>
      <c r="T22" s="7">
        <f t="shared" si="1"/>
        <v>0.5</v>
      </c>
      <c r="U22" s="8" t="s">
        <v>144</v>
      </c>
    </row>
    <row r="23" spans="1:21" x14ac:dyDescent="0.35">
      <c r="A23" s="14" t="s">
        <v>205</v>
      </c>
      <c r="B23" s="14" t="s">
        <v>180</v>
      </c>
      <c r="C23" s="14" t="s">
        <v>74</v>
      </c>
      <c r="D23" s="15">
        <v>17</v>
      </c>
      <c r="E23" s="16" t="s">
        <v>158</v>
      </c>
      <c r="F23" s="5" t="s">
        <v>210</v>
      </c>
      <c r="G23" s="2" t="s">
        <v>126</v>
      </c>
      <c r="H23" s="30">
        <v>6</v>
      </c>
      <c r="I23" s="30">
        <v>0</v>
      </c>
      <c r="J23" s="30">
        <v>3</v>
      </c>
      <c r="K23" s="30">
        <v>1</v>
      </c>
      <c r="L23" s="30">
        <v>4</v>
      </c>
      <c r="M23" s="30">
        <v>0</v>
      </c>
      <c r="N23" s="30">
        <v>6</v>
      </c>
      <c r="O23" s="30">
        <v>1</v>
      </c>
      <c r="P23" s="30">
        <v>2</v>
      </c>
      <c r="Q23" s="30">
        <v>6</v>
      </c>
      <c r="R23" s="30">
        <v>3</v>
      </c>
      <c r="S23" s="21">
        <f t="shared" si="0"/>
        <v>32</v>
      </c>
      <c r="T23" s="7">
        <f t="shared" si="1"/>
        <v>0.5</v>
      </c>
      <c r="U23" s="8" t="s">
        <v>144</v>
      </c>
    </row>
    <row r="24" spans="1:21" x14ac:dyDescent="0.35">
      <c r="A24" s="14" t="s">
        <v>206</v>
      </c>
      <c r="B24" s="14" t="s">
        <v>207</v>
      </c>
      <c r="C24" s="14" t="s">
        <v>208</v>
      </c>
      <c r="D24" s="15">
        <v>18</v>
      </c>
      <c r="E24" s="16" t="s">
        <v>178</v>
      </c>
      <c r="F24" s="5" t="s">
        <v>210</v>
      </c>
      <c r="G24" s="2" t="s">
        <v>126</v>
      </c>
      <c r="H24" s="30">
        <v>6</v>
      </c>
      <c r="I24" s="30">
        <v>0</v>
      </c>
      <c r="J24" s="30">
        <v>2</v>
      </c>
      <c r="K24" s="30">
        <v>2</v>
      </c>
      <c r="L24" s="30">
        <v>3</v>
      </c>
      <c r="M24" s="30">
        <v>1</v>
      </c>
      <c r="N24" s="30">
        <v>7</v>
      </c>
      <c r="O24" s="30">
        <v>2</v>
      </c>
      <c r="P24" s="30">
        <v>0</v>
      </c>
      <c r="Q24" s="30">
        <v>6</v>
      </c>
      <c r="R24" s="30">
        <v>3</v>
      </c>
      <c r="S24" s="21">
        <f t="shared" si="0"/>
        <v>32</v>
      </c>
      <c r="T24" s="7">
        <f t="shared" si="1"/>
        <v>0.5</v>
      </c>
      <c r="U24" s="8" t="s">
        <v>144</v>
      </c>
    </row>
    <row r="25" spans="1:21" x14ac:dyDescent="0.35">
      <c r="A25" s="12" t="s">
        <v>171</v>
      </c>
      <c r="B25" s="10" t="s">
        <v>31</v>
      </c>
      <c r="C25" s="10" t="s">
        <v>172</v>
      </c>
      <c r="D25" s="9">
        <v>1</v>
      </c>
      <c r="E25" s="9" t="s">
        <v>158</v>
      </c>
      <c r="F25" s="5" t="s">
        <v>210</v>
      </c>
      <c r="G25" s="2" t="s">
        <v>126</v>
      </c>
      <c r="H25" s="28">
        <v>6</v>
      </c>
      <c r="I25" s="28">
        <v>3</v>
      </c>
      <c r="J25" s="28">
        <v>2</v>
      </c>
      <c r="K25" s="28">
        <v>2</v>
      </c>
      <c r="L25" s="28">
        <v>6</v>
      </c>
      <c r="M25" s="28">
        <v>1</v>
      </c>
      <c r="N25" s="28">
        <v>9</v>
      </c>
      <c r="O25" s="28">
        <v>2</v>
      </c>
      <c r="P25" s="28">
        <v>0</v>
      </c>
      <c r="Q25" s="28">
        <v>0</v>
      </c>
      <c r="R25" s="28">
        <v>0</v>
      </c>
      <c r="S25" s="21">
        <f t="shared" ref="S25:S28" si="10">SUM(H25:R25)</f>
        <v>31</v>
      </c>
      <c r="T25" s="7">
        <f t="shared" ref="T25:T28" si="11">S25/64</f>
        <v>0.484375</v>
      </c>
      <c r="U25" s="8" t="s">
        <v>144</v>
      </c>
    </row>
    <row r="26" spans="1:21" x14ac:dyDescent="0.35">
      <c r="A26" s="19" t="s">
        <v>189</v>
      </c>
      <c r="B26" s="3" t="s">
        <v>190</v>
      </c>
      <c r="C26" s="3" t="s">
        <v>45</v>
      </c>
      <c r="D26" s="9">
        <v>9</v>
      </c>
      <c r="E26" s="9" t="s">
        <v>178</v>
      </c>
      <c r="F26" s="5" t="s">
        <v>210</v>
      </c>
      <c r="G26" s="2" t="s">
        <v>126</v>
      </c>
      <c r="H26" s="28">
        <v>6</v>
      </c>
      <c r="I26" s="28">
        <v>3</v>
      </c>
      <c r="J26" s="28">
        <v>1</v>
      </c>
      <c r="K26" s="28">
        <v>1</v>
      </c>
      <c r="L26" s="28">
        <v>3</v>
      </c>
      <c r="M26" s="28">
        <v>1</v>
      </c>
      <c r="N26" s="28">
        <v>2</v>
      </c>
      <c r="O26" s="28">
        <v>2</v>
      </c>
      <c r="P26" s="28">
        <v>0</v>
      </c>
      <c r="Q26" s="28">
        <v>6</v>
      </c>
      <c r="R26" s="28">
        <v>6</v>
      </c>
      <c r="S26" s="21">
        <f t="shared" si="10"/>
        <v>31</v>
      </c>
      <c r="T26" s="7">
        <f t="shared" si="11"/>
        <v>0.484375</v>
      </c>
      <c r="U26" s="8" t="s">
        <v>144</v>
      </c>
    </row>
    <row r="27" spans="1:21" x14ac:dyDescent="0.35">
      <c r="A27" s="3" t="s">
        <v>193</v>
      </c>
      <c r="B27" s="3" t="s">
        <v>121</v>
      </c>
      <c r="C27" s="3" t="s">
        <v>194</v>
      </c>
      <c r="D27" s="9">
        <v>11</v>
      </c>
      <c r="E27" s="9" t="s">
        <v>178</v>
      </c>
      <c r="F27" s="5" t="s">
        <v>210</v>
      </c>
      <c r="G27" s="2" t="s">
        <v>126</v>
      </c>
      <c r="H27" s="28">
        <v>6</v>
      </c>
      <c r="I27" s="28">
        <v>3</v>
      </c>
      <c r="J27" s="28">
        <v>4</v>
      </c>
      <c r="K27" s="28">
        <v>1</v>
      </c>
      <c r="L27" s="28">
        <v>2</v>
      </c>
      <c r="M27" s="28">
        <v>1</v>
      </c>
      <c r="N27" s="28">
        <v>6</v>
      </c>
      <c r="O27" s="28">
        <v>0</v>
      </c>
      <c r="P27" s="28">
        <v>2</v>
      </c>
      <c r="Q27" s="28">
        <v>6</v>
      </c>
      <c r="R27" s="28">
        <v>0</v>
      </c>
      <c r="S27" s="21">
        <f t="shared" si="10"/>
        <v>31</v>
      </c>
      <c r="T27" s="7">
        <f t="shared" si="11"/>
        <v>0.484375</v>
      </c>
      <c r="U27" s="8" t="s">
        <v>144</v>
      </c>
    </row>
    <row r="28" spans="1:21" x14ac:dyDescent="0.35">
      <c r="A28" s="14" t="s">
        <v>201</v>
      </c>
      <c r="B28" s="14" t="s">
        <v>38</v>
      </c>
      <c r="C28" s="14" t="s">
        <v>45</v>
      </c>
      <c r="D28" s="15">
        <v>14</v>
      </c>
      <c r="E28" s="16" t="s">
        <v>161</v>
      </c>
      <c r="F28" s="5" t="s">
        <v>210</v>
      </c>
      <c r="G28" s="2" t="s">
        <v>126</v>
      </c>
      <c r="H28" s="30">
        <v>7</v>
      </c>
      <c r="I28" s="30">
        <v>3</v>
      </c>
      <c r="J28" s="30">
        <v>4</v>
      </c>
      <c r="K28" s="30">
        <v>1</v>
      </c>
      <c r="L28" s="30">
        <v>2</v>
      </c>
      <c r="M28" s="30">
        <v>8</v>
      </c>
      <c r="N28" s="30">
        <v>2</v>
      </c>
      <c r="O28" s="30">
        <v>2</v>
      </c>
      <c r="P28" s="30">
        <v>2</v>
      </c>
      <c r="Q28" s="30">
        <v>0</v>
      </c>
      <c r="R28" s="30">
        <v>0</v>
      </c>
      <c r="S28" s="21">
        <f t="shared" si="10"/>
        <v>31</v>
      </c>
      <c r="T28" s="7">
        <f t="shared" si="11"/>
        <v>0.484375</v>
      </c>
      <c r="U28" s="8" t="s">
        <v>144</v>
      </c>
    </row>
    <row r="29" spans="1:21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>
        <f t="shared" si="0"/>
        <v>0</v>
      </c>
      <c r="T29" s="7">
        <f t="shared" si="1"/>
        <v>0</v>
      </c>
      <c r="U29" s="8"/>
    </row>
  </sheetData>
  <sortState ref="A4:T29">
    <sortCondition descending="1" ref="T4:T29"/>
  </sortState>
  <mergeCells count="2">
    <mergeCell ref="A1:U1"/>
    <mergeCell ref="A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2"/>
  <sheetViews>
    <sheetView zoomScale="90" zoomScaleNormal="90" workbookViewId="0">
      <selection activeCell="F4" sqref="F4"/>
    </sheetView>
  </sheetViews>
  <sheetFormatPr defaultRowHeight="14.5" x14ac:dyDescent="0.35"/>
  <cols>
    <col min="1" max="1" width="11.7265625" bestFit="1" customWidth="1"/>
    <col min="2" max="2" width="13" customWidth="1"/>
    <col min="3" max="3" width="14.54296875" customWidth="1"/>
    <col min="4" max="4" width="8.453125" bestFit="1" customWidth="1"/>
    <col min="6" max="6" width="31.453125" customWidth="1"/>
    <col min="7" max="7" width="35.81640625" customWidth="1"/>
    <col min="20" max="20" width="12.81640625" bestFit="1" customWidth="1"/>
  </cols>
  <sheetData>
    <row r="1" spans="1:20" ht="23" x14ac:dyDescent="0.3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.5" x14ac:dyDescent="0.3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24</v>
      </c>
      <c r="Q2" s="27" t="s">
        <v>25</v>
      </c>
      <c r="R2" s="27" t="s">
        <v>15</v>
      </c>
      <c r="S2" s="1" t="s">
        <v>16</v>
      </c>
      <c r="T2" s="27" t="s">
        <v>17</v>
      </c>
    </row>
    <row r="3" spans="1:20" ht="15.5" x14ac:dyDescent="0.3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35">
      <c r="A4" s="3" t="s">
        <v>152</v>
      </c>
      <c r="B4" s="3" t="s">
        <v>153</v>
      </c>
      <c r="C4" s="3" t="s">
        <v>154</v>
      </c>
      <c r="D4" s="9">
        <v>5</v>
      </c>
      <c r="E4" s="9">
        <v>10</v>
      </c>
      <c r="F4" s="5" t="s">
        <v>210</v>
      </c>
      <c r="G4" s="2" t="s">
        <v>126</v>
      </c>
      <c r="H4" s="11">
        <v>4</v>
      </c>
      <c r="I4" s="11">
        <v>6</v>
      </c>
      <c r="J4" s="11">
        <v>4</v>
      </c>
      <c r="K4" s="11">
        <v>4</v>
      </c>
      <c r="L4" s="11">
        <v>3</v>
      </c>
      <c r="M4" s="11">
        <v>6</v>
      </c>
      <c r="N4" s="11">
        <v>12</v>
      </c>
      <c r="O4" s="11">
        <v>2</v>
      </c>
      <c r="P4" s="11">
        <v>0</v>
      </c>
      <c r="Q4" s="11">
        <v>6</v>
      </c>
      <c r="R4" s="21">
        <f t="shared" ref="R4:R10" si="0">SUM(H4:Q4)</f>
        <v>47</v>
      </c>
      <c r="S4" s="7">
        <f t="shared" ref="S4:S10" si="1">R4/70</f>
        <v>0.67142857142857137</v>
      </c>
      <c r="T4" s="8" t="s">
        <v>41</v>
      </c>
    </row>
    <row r="5" spans="1:20" x14ac:dyDescent="0.35">
      <c r="A5" s="3" t="s">
        <v>155</v>
      </c>
      <c r="B5" s="3" t="s">
        <v>77</v>
      </c>
      <c r="C5" s="3" t="s">
        <v>71</v>
      </c>
      <c r="D5" s="9">
        <v>6</v>
      </c>
      <c r="E5" s="9">
        <v>10</v>
      </c>
      <c r="F5" s="5" t="s">
        <v>210</v>
      </c>
      <c r="G5" s="2" t="s">
        <v>126</v>
      </c>
      <c r="H5" s="11">
        <v>4</v>
      </c>
      <c r="I5" s="11">
        <v>4</v>
      </c>
      <c r="J5" s="11">
        <v>5</v>
      </c>
      <c r="K5" s="11">
        <v>2</v>
      </c>
      <c r="L5" s="11">
        <v>3</v>
      </c>
      <c r="M5" s="11">
        <v>6</v>
      </c>
      <c r="N5" s="11">
        <v>11</v>
      </c>
      <c r="O5" s="11">
        <v>2</v>
      </c>
      <c r="P5" s="11">
        <v>0</v>
      </c>
      <c r="Q5" s="11">
        <v>9</v>
      </c>
      <c r="R5" s="21">
        <f t="shared" si="0"/>
        <v>46</v>
      </c>
      <c r="S5" s="7">
        <f t="shared" si="1"/>
        <v>0.65714285714285714</v>
      </c>
      <c r="T5" s="8" t="s">
        <v>209</v>
      </c>
    </row>
    <row r="6" spans="1:20" x14ac:dyDescent="0.35">
      <c r="A6" s="2" t="s">
        <v>145</v>
      </c>
      <c r="B6" s="2" t="s">
        <v>44</v>
      </c>
      <c r="C6" s="2" t="s">
        <v>146</v>
      </c>
      <c r="D6" s="4">
        <v>1</v>
      </c>
      <c r="E6" s="5">
        <v>10</v>
      </c>
      <c r="F6" s="5" t="s">
        <v>210</v>
      </c>
      <c r="G6" s="2" t="s">
        <v>126</v>
      </c>
      <c r="H6" s="6">
        <v>2</v>
      </c>
      <c r="I6" s="6">
        <v>4</v>
      </c>
      <c r="J6" s="6">
        <v>5</v>
      </c>
      <c r="K6" s="6">
        <v>4</v>
      </c>
      <c r="L6" s="6">
        <v>3</v>
      </c>
      <c r="M6" s="6">
        <v>8</v>
      </c>
      <c r="N6" s="6">
        <v>8</v>
      </c>
      <c r="O6" s="6">
        <v>2</v>
      </c>
      <c r="P6" s="6">
        <v>6</v>
      </c>
      <c r="Q6" s="6">
        <v>3</v>
      </c>
      <c r="R6" s="21">
        <f t="shared" si="0"/>
        <v>45</v>
      </c>
      <c r="S6" s="7">
        <f t="shared" si="1"/>
        <v>0.6428571428571429</v>
      </c>
      <c r="T6" s="8" t="s">
        <v>144</v>
      </c>
    </row>
    <row r="7" spans="1:20" x14ac:dyDescent="0.35">
      <c r="A7" s="3" t="s">
        <v>150</v>
      </c>
      <c r="B7" s="3" t="s">
        <v>98</v>
      </c>
      <c r="C7" s="3" t="s">
        <v>151</v>
      </c>
      <c r="D7" s="9">
        <v>7</v>
      </c>
      <c r="E7" s="9">
        <v>10</v>
      </c>
      <c r="F7" s="5" t="s">
        <v>210</v>
      </c>
      <c r="G7" s="2" t="s">
        <v>126</v>
      </c>
      <c r="H7" s="11">
        <v>1</v>
      </c>
      <c r="I7" s="11">
        <v>2</v>
      </c>
      <c r="J7" s="11">
        <v>4</v>
      </c>
      <c r="K7" s="11">
        <v>2</v>
      </c>
      <c r="L7" s="11">
        <v>5</v>
      </c>
      <c r="M7" s="11">
        <v>5</v>
      </c>
      <c r="N7" s="11">
        <v>9</v>
      </c>
      <c r="O7" s="11">
        <v>2</v>
      </c>
      <c r="P7" s="11">
        <v>3</v>
      </c>
      <c r="Q7" s="11">
        <v>6</v>
      </c>
      <c r="R7" s="21">
        <f t="shared" si="0"/>
        <v>39</v>
      </c>
      <c r="S7" s="7">
        <f t="shared" si="1"/>
        <v>0.55714285714285716</v>
      </c>
      <c r="T7" s="8" t="s">
        <v>144</v>
      </c>
    </row>
    <row r="8" spans="1:20" x14ac:dyDescent="0.35">
      <c r="A8" s="3" t="s">
        <v>147</v>
      </c>
      <c r="B8" s="3" t="s">
        <v>77</v>
      </c>
      <c r="C8" s="3" t="s">
        <v>59</v>
      </c>
      <c r="D8" s="9">
        <v>2</v>
      </c>
      <c r="E8" s="9">
        <v>10</v>
      </c>
      <c r="F8" s="5" t="s">
        <v>210</v>
      </c>
      <c r="G8" s="2" t="s">
        <v>126</v>
      </c>
      <c r="H8" s="11">
        <v>1</v>
      </c>
      <c r="I8" s="11">
        <v>4</v>
      </c>
      <c r="J8" s="11">
        <v>5</v>
      </c>
      <c r="K8" s="11">
        <v>2</v>
      </c>
      <c r="L8" s="11">
        <v>2</v>
      </c>
      <c r="M8" s="11">
        <v>8</v>
      </c>
      <c r="N8" s="11">
        <v>8</v>
      </c>
      <c r="O8" s="11">
        <v>2</v>
      </c>
      <c r="P8" s="11">
        <v>2</v>
      </c>
      <c r="Q8" s="11">
        <v>3</v>
      </c>
      <c r="R8" s="21">
        <f t="shared" si="0"/>
        <v>37</v>
      </c>
      <c r="S8" s="7">
        <f t="shared" si="1"/>
        <v>0.52857142857142858</v>
      </c>
      <c r="T8" s="8" t="s">
        <v>144</v>
      </c>
    </row>
    <row r="9" spans="1:20" x14ac:dyDescent="0.35">
      <c r="A9" s="2" t="s">
        <v>148</v>
      </c>
      <c r="B9" s="2" t="s">
        <v>149</v>
      </c>
      <c r="C9" s="2" t="s">
        <v>81</v>
      </c>
      <c r="D9" s="4">
        <v>3</v>
      </c>
      <c r="E9" s="5">
        <v>10</v>
      </c>
      <c r="F9" s="5" t="s">
        <v>210</v>
      </c>
      <c r="G9" s="2" t="s">
        <v>126</v>
      </c>
      <c r="H9" s="6">
        <v>4</v>
      </c>
      <c r="I9" s="6">
        <v>4</v>
      </c>
      <c r="J9" s="6">
        <v>0</v>
      </c>
      <c r="K9" s="6">
        <v>2</v>
      </c>
      <c r="L9" s="6">
        <v>1</v>
      </c>
      <c r="M9" s="6">
        <v>8</v>
      </c>
      <c r="N9" s="6">
        <v>8</v>
      </c>
      <c r="O9" s="6">
        <v>2</v>
      </c>
      <c r="P9" s="6">
        <v>3</v>
      </c>
      <c r="Q9" s="6">
        <v>5</v>
      </c>
      <c r="R9" s="21">
        <f t="shared" si="0"/>
        <v>37</v>
      </c>
      <c r="S9" s="7">
        <f t="shared" si="1"/>
        <v>0.52857142857142858</v>
      </c>
      <c r="T9" s="8" t="s">
        <v>144</v>
      </c>
    </row>
    <row r="10" spans="1:20" x14ac:dyDescent="0.35">
      <c r="A10" s="2" t="s">
        <v>150</v>
      </c>
      <c r="B10" s="2" t="s">
        <v>149</v>
      </c>
      <c r="C10" s="2" t="s">
        <v>151</v>
      </c>
      <c r="D10" s="4">
        <v>4</v>
      </c>
      <c r="E10" s="5">
        <v>10</v>
      </c>
      <c r="F10" s="5" t="s">
        <v>210</v>
      </c>
      <c r="G10" s="2" t="s">
        <v>126</v>
      </c>
      <c r="H10" s="6">
        <v>1</v>
      </c>
      <c r="I10" s="6">
        <v>2</v>
      </c>
      <c r="J10" s="6">
        <v>5</v>
      </c>
      <c r="K10" s="6">
        <v>2</v>
      </c>
      <c r="L10" s="6">
        <v>3</v>
      </c>
      <c r="M10" s="6">
        <v>6</v>
      </c>
      <c r="N10" s="6">
        <v>10</v>
      </c>
      <c r="O10" s="6">
        <v>2</v>
      </c>
      <c r="P10" s="6">
        <v>0</v>
      </c>
      <c r="Q10" s="6">
        <v>6</v>
      </c>
      <c r="R10" s="21">
        <f t="shared" si="0"/>
        <v>37</v>
      </c>
      <c r="S10" s="7">
        <f t="shared" si="1"/>
        <v>0.52857142857142858</v>
      </c>
      <c r="T10" s="8" t="s">
        <v>144</v>
      </c>
    </row>
    <row r="11" spans="1:20" x14ac:dyDescent="0.35">
      <c r="A11" s="19"/>
      <c r="B11" s="3"/>
      <c r="C11" s="3"/>
      <c r="D11" s="9"/>
      <c r="E11" s="9"/>
      <c r="F11" s="9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1">
        <f t="shared" ref="R11:R12" si="2">SUM(H11:Q11)</f>
        <v>0</v>
      </c>
      <c r="S11" s="7">
        <f t="shared" ref="S11:S12" si="3">R11/70</f>
        <v>0</v>
      </c>
      <c r="T11" s="8"/>
    </row>
    <row r="12" spans="1:20" x14ac:dyDescent="0.35">
      <c r="A12" s="3"/>
      <c r="B12" s="3"/>
      <c r="C12" s="3"/>
      <c r="D12" s="9"/>
      <c r="E12" s="20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1">
        <f t="shared" si="2"/>
        <v>0</v>
      </c>
      <c r="S12" s="7">
        <f t="shared" si="3"/>
        <v>0</v>
      </c>
      <c r="T12" s="8"/>
    </row>
  </sheetData>
  <sortState ref="A4:S12">
    <sortCondition descending="1" ref="S4:S12"/>
  </sortState>
  <mergeCells count="2">
    <mergeCell ref="A1:T1"/>
    <mergeCell ref="A3:T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"/>
  <sheetViews>
    <sheetView zoomScale="80" zoomScaleNormal="80" workbookViewId="0">
      <selection activeCell="F30" sqref="F30"/>
    </sheetView>
  </sheetViews>
  <sheetFormatPr defaultRowHeight="14.5" x14ac:dyDescent="0.35"/>
  <cols>
    <col min="1" max="1" width="19.26953125" customWidth="1"/>
    <col min="2" max="2" width="10.7265625" customWidth="1"/>
    <col min="3" max="3" width="16.453125" customWidth="1"/>
    <col min="4" max="4" width="8.453125" bestFit="1" customWidth="1"/>
    <col min="6" max="6" width="32.7265625" customWidth="1"/>
    <col min="7" max="7" width="33" customWidth="1"/>
    <col min="20" max="21" width="12.81640625" bestFit="1" customWidth="1"/>
  </cols>
  <sheetData>
    <row r="1" spans="1:20" ht="23" x14ac:dyDescent="0.3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6" t="s">
        <v>24</v>
      </c>
      <c r="Q2" s="26" t="s">
        <v>25</v>
      </c>
      <c r="R2" s="23" t="s">
        <v>15</v>
      </c>
      <c r="S2" s="1" t="s">
        <v>16</v>
      </c>
      <c r="T2" s="23" t="s">
        <v>17</v>
      </c>
    </row>
    <row r="3" spans="1:20" ht="15.5" x14ac:dyDescent="0.35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x14ac:dyDescent="0.35">
      <c r="A4" s="2" t="s">
        <v>125</v>
      </c>
      <c r="B4" s="2" t="s">
        <v>117</v>
      </c>
      <c r="C4" s="2" t="s">
        <v>105</v>
      </c>
      <c r="D4" s="4">
        <v>1</v>
      </c>
      <c r="E4" s="5">
        <v>11</v>
      </c>
      <c r="F4" s="5" t="s">
        <v>210</v>
      </c>
      <c r="G4" s="2" t="s">
        <v>126</v>
      </c>
      <c r="H4" s="29">
        <v>2</v>
      </c>
      <c r="I4" s="29">
        <v>8</v>
      </c>
      <c r="J4" s="29">
        <v>5</v>
      </c>
      <c r="K4" s="29">
        <v>3</v>
      </c>
      <c r="L4" s="29">
        <v>5</v>
      </c>
      <c r="M4" s="29">
        <v>12</v>
      </c>
      <c r="N4" s="29">
        <v>9</v>
      </c>
      <c r="O4" s="29">
        <v>2</v>
      </c>
      <c r="P4" s="29">
        <v>4</v>
      </c>
      <c r="Q4" s="29">
        <v>9</v>
      </c>
      <c r="R4" s="21">
        <f t="shared" ref="R4:R5" si="0">SUM(H4:Q4)</f>
        <v>59</v>
      </c>
      <c r="S4" s="7">
        <f t="shared" ref="S4:S5" si="1">R4/70</f>
        <v>0.84285714285714286</v>
      </c>
      <c r="T4" s="8" t="s">
        <v>41</v>
      </c>
    </row>
    <row r="5" spans="1:20" x14ac:dyDescent="0.35">
      <c r="A5" s="12" t="s">
        <v>46</v>
      </c>
      <c r="B5" s="10" t="s">
        <v>141</v>
      </c>
      <c r="C5" s="10" t="s">
        <v>47</v>
      </c>
      <c r="D5" s="9">
        <v>8</v>
      </c>
      <c r="E5" s="9">
        <v>11</v>
      </c>
      <c r="F5" s="5" t="s">
        <v>210</v>
      </c>
      <c r="G5" s="2" t="s">
        <v>126</v>
      </c>
      <c r="H5" s="28">
        <v>4</v>
      </c>
      <c r="I5" s="28">
        <v>10</v>
      </c>
      <c r="J5" s="28">
        <v>5</v>
      </c>
      <c r="K5" s="28">
        <v>1</v>
      </c>
      <c r="L5" s="28">
        <v>3</v>
      </c>
      <c r="M5" s="28">
        <v>2</v>
      </c>
      <c r="N5" s="28">
        <v>7</v>
      </c>
      <c r="O5" s="28">
        <v>2</v>
      </c>
      <c r="P5" s="28">
        <v>0</v>
      </c>
      <c r="Q5" s="28">
        <v>9</v>
      </c>
      <c r="R5" s="21">
        <f t="shared" si="0"/>
        <v>43</v>
      </c>
      <c r="S5" s="7">
        <f t="shared" si="1"/>
        <v>0.61428571428571432</v>
      </c>
      <c r="T5" s="8" t="s">
        <v>42</v>
      </c>
    </row>
    <row r="6" spans="1:20" x14ac:dyDescent="0.35">
      <c r="A6" s="3" t="s">
        <v>127</v>
      </c>
      <c r="B6" s="3" t="s">
        <v>128</v>
      </c>
      <c r="C6" s="3" t="s">
        <v>112</v>
      </c>
      <c r="D6" s="9">
        <v>2</v>
      </c>
      <c r="E6" s="9">
        <v>11</v>
      </c>
      <c r="F6" s="5" t="s">
        <v>210</v>
      </c>
      <c r="G6" s="2" t="s">
        <v>126</v>
      </c>
      <c r="H6" s="28">
        <v>2</v>
      </c>
      <c r="I6" s="28">
        <v>4</v>
      </c>
      <c r="J6" s="28">
        <v>0</v>
      </c>
      <c r="K6" s="28">
        <v>3</v>
      </c>
      <c r="L6" s="28">
        <v>5</v>
      </c>
      <c r="M6" s="28">
        <v>4</v>
      </c>
      <c r="N6" s="28">
        <v>12</v>
      </c>
      <c r="O6" s="28">
        <v>2</v>
      </c>
      <c r="P6" s="28">
        <v>6</v>
      </c>
      <c r="Q6" s="28">
        <v>4</v>
      </c>
      <c r="R6" s="21">
        <f t="shared" ref="R6:R12" si="2">SUM(H6:Q6)</f>
        <v>42</v>
      </c>
      <c r="S6" s="7">
        <f t="shared" ref="S6:S12" si="3">R6/70</f>
        <v>0.6</v>
      </c>
      <c r="T6" s="8" t="s">
        <v>144</v>
      </c>
    </row>
    <row r="7" spans="1:20" x14ac:dyDescent="0.35">
      <c r="A7" s="3" t="s">
        <v>139</v>
      </c>
      <c r="B7" s="3" t="s">
        <v>117</v>
      </c>
      <c r="C7" s="3" t="s">
        <v>140</v>
      </c>
      <c r="D7" s="9">
        <v>7</v>
      </c>
      <c r="E7" s="9">
        <v>11</v>
      </c>
      <c r="F7" s="5" t="s">
        <v>210</v>
      </c>
      <c r="G7" s="2" t="s">
        <v>126</v>
      </c>
      <c r="H7" s="28">
        <v>4</v>
      </c>
      <c r="I7" s="28">
        <v>10</v>
      </c>
      <c r="J7" s="28">
        <v>5</v>
      </c>
      <c r="K7" s="28">
        <v>0</v>
      </c>
      <c r="L7" s="28">
        <v>3</v>
      </c>
      <c r="M7" s="28">
        <v>2</v>
      </c>
      <c r="N7" s="28">
        <v>6</v>
      </c>
      <c r="O7" s="28">
        <v>2</v>
      </c>
      <c r="P7" s="28">
        <v>3</v>
      </c>
      <c r="Q7" s="28">
        <v>6</v>
      </c>
      <c r="R7" s="21">
        <f t="shared" si="2"/>
        <v>41</v>
      </c>
      <c r="S7" s="7">
        <f t="shared" si="3"/>
        <v>0.58571428571428574</v>
      </c>
      <c r="T7" s="8" t="s">
        <v>144</v>
      </c>
    </row>
    <row r="8" spans="1:20" x14ac:dyDescent="0.35">
      <c r="A8" s="3" t="s">
        <v>137</v>
      </c>
      <c r="B8" s="3" t="s">
        <v>138</v>
      </c>
      <c r="C8" s="3" t="s">
        <v>50</v>
      </c>
      <c r="D8" s="9">
        <v>6</v>
      </c>
      <c r="E8" s="9">
        <v>11</v>
      </c>
      <c r="F8" s="5" t="s">
        <v>210</v>
      </c>
      <c r="G8" s="2" t="s">
        <v>126</v>
      </c>
      <c r="H8" s="28">
        <v>4</v>
      </c>
      <c r="I8" s="28">
        <v>0</v>
      </c>
      <c r="J8" s="28">
        <v>5</v>
      </c>
      <c r="K8" s="28">
        <v>1</v>
      </c>
      <c r="L8" s="28">
        <v>2</v>
      </c>
      <c r="M8" s="28">
        <v>2</v>
      </c>
      <c r="N8" s="28">
        <v>12</v>
      </c>
      <c r="O8" s="28">
        <v>2</v>
      </c>
      <c r="P8" s="28">
        <v>5</v>
      </c>
      <c r="Q8" s="28">
        <v>6</v>
      </c>
      <c r="R8" s="21">
        <f t="shared" si="2"/>
        <v>39</v>
      </c>
      <c r="S8" s="7">
        <f t="shared" si="3"/>
        <v>0.55714285714285716</v>
      </c>
      <c r="T8" s="8" t="s">
        <v>144</v>
      </c>
    </row>
    <row r="9" spans="1:20" x14ac:dyDescent="0.35">
      <c r="A9" s="2" t="s">
        <v>129</v>
      </c>
      <c r="B9" s="2" t="s">
        <v>130</v>
      </c>
      <c r="C9" s="2" t="s">
        <v>131</v>
      </c>
      <c r="D9" s="4">
        <v>3</v>
      </c>
      <c r="E9" s="5">
        <v>11</v>
      </c>
      <c r="F9" s="5" t="s">
        <v>210</v>
      </c>
      <c r="G9" s="2" t="s">
        <v>126</v>
      </c>
      <c r="H9" s="29">
        <v>3</v>
      </c>
      <c r="I9" s="29">
        <v>10</v>
      </c>
      <c r="J9" s="29">
        <v>5</v>
      </c>
      <c r="K9" s="29">
        <v>2</v>
      </c>
      <c r="L9" s="29">
        <v>2</v>
      </c>
      <c r="M9" s="29">
        <v>1</v>
      </c>
      <c r="N9" s="29">
        <v>3</v>
      </c>
      <c r="O9" s="29">
        <v>2</v>
      </c>
      <c r="P9" s="29">
        <v>0</v>
      </c>
      <c r="Q9" s="29">
        <v>9</v>
      </c>
      <c r="R9" s="21">
        <f t="shared" si="2"/>
        <v>37</v>
      </c>
      <c r="S9" s="7">
        <f t="shared" si="3"/>
        <v>0.52857142857142858</v>
      </c>
      <c r="T9" s="8" t="s">
        <v>144</v>
      </c>
    </row>
    <row r="10" spans="1:20" x14ac:dyDescent="0.35">
      <c r="A10" s="2" t="s">
        <v>132</v>
      </c>
      <c r="B10" s="2" t="s">
        <v>133</v>
      </c>
      <c r="C10" s="2" t="s">
        <v>134</v>
      </c>
      <c r="D10" s="4">
        <v>4</v>
      </c>
      <c r="E10" s="5">
        <v>11</v>
      </c>
      <c r="F10" s="5" t="s">
        <v>210</v>
      </c>
      <c r="G10" s="2" t="s">
        <v>126</v>
      </c>
      <c r="H10" s="29">
        <v>4</v>
      </c>
      <c r="I10" s="29">
        <v>2</v>
      </c>
      <c r="J10" s="29">
        <v>5</v>
      </c>
      <c r="K10" s="29">
        <v>1</v>
      </c>
      <c r="L10" s="29">
        <v>0</v>
      </c>
      <c r="M10" s="29">
        <v>5</v>
      </c>
      <c r="N10" s="29">
        <v>12</v>
      </c>
      <c r="O10" s="29">
        <v>2</v>
      </c>
      <c r="P10" s="29">
        <v>0</v>
      </c>
      <c r="Q10" s="29">
        <v>5</v>
      </c>
      <c r="R10" s="21">
        <f t="shared" si="2"/>
        <v>36</v>
      </c>
      <c r="S10" s="7">
        <f t="shared" si="3"/>
        <v>0.51428571428571423</v>
      </c>
      <c r="T10" s="8" t="s">
        <v>144</v>
      </c>
    </row>
    <row r="11" spans="1:20" x14ac:dyDescent="0.35">
      <c r="A11" s="3" t="s">
        <v>135</v>
      </c>
      <c r="B11" s="3" t="s">
        <v>136</v>
      </c>
      <c r="C11" s="3" t="s">
        <v>32</v>
      </c>
      <c r="D11" s="9">
        <v>5</v>
      </c>
      <c r="E11" s="9">
        <v>11</v>
      </c>
      <c r="F11" s="5" t="s">
        <v>210</v>
      </c>
      <c r="G11" s="2" t="s">
        <v>126</v>
      </c>
      <c r="H11" s="28">
        <v>3</v>
      </c>
      <c r="I11" s="28">
        <v>6</v>
      </c>
      <c r="J11" s="28">
        <v>0</v>
      </c>
      <c r="K11" s="28">
        <v>2</v>
      </c>
      <c r="L11" s="28">
        <v>2</v>
      </c>
      <c r="M11" s="28">
        <v>2</v>
      </c>
      <c r="N11" s="28">
        <v>12</v>
      </c>
      <c r="O11" s="28">
        <v>2</v>
      </c>
      <c r="P11" s="28">
        <v>0</v>
      </c>
      <c r="Q11" s="28">
        <v>6</v>
      </c>
      <c r="R11" s="21">
        <f t="shared" si="2"/>
        <v>35</v>
      </c>
      <c r="S11" s="7">
        <f t="shared" si="3"/>
        <v>0.5</v>
      </c>
      <c r="T11" s="8" t="s">
        <v>144</v>
      </c>
    </row>
    <row r="12" spans="1:20" x14ac:dyDescent="0.35">
      <c r="A12" s="2" t="s">
        <v>142</v>
      </c>
      <c r="B12" s="2" t="s">
        <v>52</v>
      </c>
      <c r="C12" s="2" t="s">
        <v>143</v>
      </c>
      <c r="D12" s="4">
        <v>9</v>
      </c>
      <c r="E12" s="5">
        <v>11</v>
      </c>
      <c r="F12" s="5" t="s">
        <v>210</v>
      </c>
      <c r="G12" s="2" t="s">
        <v>126</v>
      </c>
      <c r="H12" s="29">
        <v>2</v>
      </c>
      <c r="I12" s="29">
        <v>0</v>
      </c>
      <c r="J12" s="29">
        <v>5</v>
      </c>
      <c r="K12" s="29">
        <v>2</v>
      </c>
      <c r="L12" s="29">
        <v>0</v>
      </c>
      <c r="M12" s="29">
        <v>10</v>
      </c>
      <c r="N12" s="29">
        <v>12</v>
      </c>
      <c r="O12" s="29">
        <v>2</v>
      </c>
      <c r="P12" s="29">
        <v>0</v>
      </c>
      <c r="Q12" s="29">
        <v>2</v>
      </c>
      <c r="R12" s="21">
        <f t="shared" si="2"/>
        <v>35</v>
      </c>
      <c r="S12" s="7">
        <f t="shared" si="3"/>
        <v>0.5</v>
      </c>
      <c r="T12" s="8" t="s">
        <v>144</v>
      </c>
    </row>
    <row r="13" spans="1:20" x14ac:dyDescent="0.35">
      <c r="A13" s="14"/>
      <c r="B13" s="14"/>
      <c r="C13" s="14"/>
      <c r="D13" s="15"/>
      <c r="E13" s="16"/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1">
        <f t="shared" ref="R13:R14" si="4">SUM(H13:Q13)</f>
        <v>0</v>
      </c>
      <c r="S13" s="7">
        <f t="shared" ref="S13:S14" si="5">R13/70</f>
        <v>0</v>
      </c>
      <c r="T13" s="8"/>
    </row>
    <row r="14" spans="1:20" x14ac:dyDescent="0.35">
      <c r="A14" s="14"/>
      <c r="B14" s="14"/>
      <c r="C14" s="14"/>
      <c r="D14" s="15"/>
      <c r="E14" s="16"/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1">
        <f t="shared" si="4"/>
        <v>0</v>
      </c>
      <c r="S14" s="7">
        <f t="shared" si="5"/>
        <v>0</v>
      </c>
      <c r="T14" s="8"/>
    </row>
  </sheetData>
  <sortState ref="A4:S14">
    <sortCondition descending="1" ref="S4:S14"/>
  </sortState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2023-01-22T15:22:36Z</dcterms:modified>
</cp:coreProperties>
</file>