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0C9EB9C1-8021-4CEA-A374-01DEEF1460DA}" xr6:coauthVersionLast="36" xr6:coauthVersionMax="36" xr10:uidLastSave="{00000000-0000-0000-0000-000000000000}"/>
  <bookViews>
    <workbookView xWindow="0" yWindow="0" windowWidth="28800" windowHeight="12230" activeTab="6" xr2:uid="{00000000-000D-0000-FFFF-FFFF00000000}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91029"/>
</workbook>
</file>

<file path=xl/calcChain.xml><?xml version="1.0" encoding="utf-8"?>
<calcChain xmlns="http://schemas.openxmlformats.org/spreadsheetml/2006/main">
  <c r="O8" i="2" l="1"/>
  <c r="P8" i="2" s="1"/>
  <c r="J9" i="5" l="1"/>
  <c r="K9" i="5" s="1"/>
  <c r="J10" i="5"/>
  <c r="K10" i="5" s="1"/>
  <c r="J11" i="5"/>
  <c r="K11" i="5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J7" i="6"/>
  <c r="K7" i="6" s="1"/>
  <c r="J6" i="6"/>
  <c r="K6" i="6" s="1"/>
  <c r="J5" i="6"/>
  <c r="K5" i="6" s="1"/>
  <c r="J4" i="6"/>
  <c r="K4" i="6" s="1"/>
  <c r="N4" i="4" l="1"/>
  <c r="O4" i="4" s="1"/>
  <c r="N14" i="4"/>
  <c r="O14" i="4" s="1"/>
  <c r="N22" i="4"/>
  <c r="O22" i="4" s="1"/>
  <c r="N23" i="4"/>
  <c r="O23" i="4" s="1"/>
  <c r="N9" i="4"/>
  <c r="O9" i="4" s="1"/>
  <c r="N8" i="4"/>
  <c r="O8" i="4" s="1"/>
  <c r="N16" i="4"/>
  <c r="O16" i="4" s="1"/>
  <c r="N6" i="4"/>
  <c r="O6" i="4" s="1"/>
  <c r="N13" i="4"/>
  <c r="O13" i="4" s="1"/>
  <c r="N19" i="4"/>
  <c r="O19" i="4" s="1"/>
  <c r="N20" i="4"/>
  <c r="O20" i="4" s="1"/>
  <c r="N18" i="4"/>
  <c r="O18" i="4" s="1"/>
  <c r="N17" i="4"/>
  <c r="O17" i="4" s="1"/>
  <c r="N10" i="4"/>
  <c r="O10" i="4" s="1"/>
  <c r="N12" i="4"/>
  <c r="O12" i="4" s="1"/>
  <c r="N21" i="4"/>
  <c r="O21" i="4" s="1"/>
  <c r="N15" i="4"/>
  <c r="O15" i="4" s="1"/>
  <c r="N7" i="4"/>
  <c r="O7" i="4" s="1"/>
  <c r="N11" i="4"/>
  <c r="O11" i="4" s="1"/>
  <c r="N24" i="4"/>
  <c r="O24" i="4" s="1"/>
  <c r="N25" i="4"/>
  <c r="O25" i="4" s="1"/>
  <c r="N26" i="4"/>
  <c r="O26" i="4" s="1"/>
  <c r="N5" i="4"/>
  <c r="O5" i="4" s="1"/>
  <c r="N5" i="3"/>
  <c r="O5" i="3" s="1"/>
  <c r="N6" i="3"/>
  <c r="O6" i="3" s="1"/>
  <c r="N7" i="3"/>
  <c r="O7" i="3"/>
  <c r="N8" i="3"/>
  <c r="O8" i="3" s="1"/>
  <c r="N9" i="3"/>
  <c r="O9" i="3" s="1"/>
  <c r="N10" i="3"/>
  <c r="O10" i="3" s="1"/>
  <c r="N11" i="3"/>
  <c r="O11" i="3" s="1"/>
  <c r="N12" i="3"/>
  <c r="O12" i="3" s="1"/>
  <c r="N13" i="3"/>
  <c r="O13" i="3"/>
  <c r="N14" i="3"/>
  <c r="O14" i="3" s="1"/>
  <c r="N15" i="3"/>
  <c r="O15" i="3" s="1"/>
  <c r="N16" i="3"/>
  <c r="O16" i="3" s="1"/>
  <c r="N17" i="3"/>
  <c r="O17" i="3"/>
  <c r="N18" i="3"/>
  <c r="O18" i="3" s="1"/>
  <c r="N19" i="3"/>
  <c r="O19" i="3" s="1"/>
  <c r="N20" i="3"/>
  <c r="O20" i="3" s="1"/>
  <c r="N21" i="3"/>
  <c r="O21" i="3" s="1"/>
  <c r="N22" i="3"/>
  <c r="O22" i="3" s="1"/>
  <c r="N4" i="3"/>
  <c r="O4" i="3" s="1"/>
  <c r="O5" i="2"/>
  <c r="P5" i="2" s="1"/>
  <c r="O6" i="2"/>
  <c r="P6" i="2" s="1"/>
  <c r="O7" i="2"/>
  <c r="P7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4" i="2"/>
  <c r="P4" i="2" s="1"/>
  <c r="J4" i="5" l="1"/>
  <c r="K4" i="5" s="1"/>
  <c r="J5" i="5"/>
  <c r="K5" i="5" s="1"/>
  <c r="J6" i="5"/>
  <c r="K6" i="5" s="1"/>
  <c r="J7" i="5"/>
  <c r="K7" i="5" s="1"/>
  <c r="J8" i="5"/>
  <c r="K8" i="5" s="1"/>
  <c r="J13" i="8" l="1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12" i="7"/>
  <c r="K12" i="7" s="1"/>
  <c r="J11" i="7"/>
  <c r="K11" i="7" s="1"/>
  <c r="J8" i="7"/>
  <c r="K8" i="7" s="1"/>
  <c r="J9" i="7"/>
  <c r="K9" i="7" s="1"/>
  <c r="J5" i="7"/>
  <c r="K5" i="7" s="1"/>
  <c r="J7" i="7"/>
  <c r="K7" i="7" s="1"/>
  <c r="J10" i="7"/>
  <c r="K10" i="7" s="1"/>
  <c r="J6" i="7"/>
  <c r="K6" i="7" s="1"/>
  <c r="J4" i="7"/>
  <c r="K4" i="7" s="1"/>
  <c r="J20" i="6"/>
  <c r="K20" i="6" s="1"/>
  <c r="J19" i="6"/>
  <c r="K19" i="6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</calcChain>
</file>

<file path=xl/sharedStrings.xml><?xml version="1.0" encoding="utf-8"?>
<sst xmlns="http://schemas.openxmlformats.org/spreadsheetml/2006/main" count="734" uniqueCount="242">
  <si>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</si>
  <si>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</si>
  <si>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</si>
  <si>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</si>
  <si>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</si>
  <si>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</si>
  <si>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</si>
  <si>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</si>
  <si>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</si>
  <si>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</si>
  <si>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</si>
  <si>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</si>
  <si>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</si>
  <si>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</si>
  <si>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</si>
  <si>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</si>
  <si>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</si>
  <si>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</si>
  <si>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</si>
  <si>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</si>
  <si>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зад. 4</t>
  </si>
  <si>
    <t>зад. 5</t>
  </si>
  <si>
    <t>зад. 6</t>
  </si>
  <si>
    <t>зад. 7</t>
  </si>
  <si>
    <t>Предварительные результаты школьного этапа всероссийской олимпиады 2022 года по литература</t>
  </si>
  <si>
    <t>Короткова</t>
  </si>
  <si>
    <t>Екатерина</t>
  </si>
  <si>
    <t>Андреевна</t>
  </si>
  <si>
    <t>Костенко Наталья Юрьевна</t>
  </si>
  <si>
    <t>5В</t>
  </si>
  <si>
    <t>победитель</t>
  </si>
  <si>
    <t>Касьяненко</t>
  </si>
  <si>
    <t>Доминика</t>
  </si>
  <si>
    <t>Александровна</t>
  </si>
  <si>
    <t>5Б</t>
  </si>
  <si>
    <t>Вербицкая любовь Викторовна</t>
  </si>
  <si>
    <t>призёр</t>
  </si>
  <si>
    <t xml:space="preserve">Мамонтова </t>
  </si>
  <si>
    <t>Дарья</t>
  </si>
  <si>
    <t>Коляда</t>
  </si>
  <si>
    <t>Николай</t>
  </si>
  <si>
    <t>Валерьевич</t>
  </si>
  <si>
    <t>Фролова</t>
  </si>
  <si>
    <t>Валерьевна</t>
  </si>
  <si>
    <t>Беляева</t>
  </si>
  <si>
    <t>Виолетта</t>
  </si>
  <si>
    <t>Ильинична</t>
  </si>
  <si>
    <t>Панченко</t>
  </si>
  <si>
    <t>Евангелина</t>
  </si>
  <si>
    <t>Артемовна</t>
  </si>
  <si>
    <t>Иван</t>
  </si>
  <si>
    <t>Сергеевич</t>
  </si>
  <si>
    <t>Расшинин</t>
  </si>
  <si>
    <t>Крылова</t>
  </si>
  <si>
    <t>Эвелина</t>
  </si>
  <si>
    <t>Евгеньевна</t>
  </si>
  <si>
    <t>Муравых</t>
  </si>
  <si>
    <t>Кира</t>
  </si>
  <si>
    <t>Денисовна</t>
  </si>
  <si>
    <t>Гизатуллина</t>
  </si>
  <si>
    <t>Аделина</t>
  </si>
  <si>
    <t>Ринатовна</t>
  </si>
  <si>
    <t>6Б</t>
  </si>
  <si>
    <t>Окатова</t>
  </si>
  <si>
    <t>София</t>
  </si>
  <si>
    <t>Алексеевна</t>
  </si>
  <si>
    <t>6А</t>
  </si>
  <si>
    <t>Гаврилова Марина Владимировна</t>
  </si>
  <si>
    <t>Щир</t>
  </si>
  <si>
    <t>Виктория</t>
  </si>
  <si>
    <t>Сергеевна</t>
  </si>
  <si>
    <t>Хан</t>
  </si>
  <si>
    <t>Эрика</t>
  </si>
  <si>
    <t>Дмитриевна</t>
  </si>
  <si>
    <t>Колушкина</t>
  </si>
  <si>
    <t>Градова</t>
  </si>
  <si>
    <t>Анна</t>
  </si>
  <si>
    <t>Ершова</t>
  </si>
  <si>
    <t>Василевна</t>
  </si>
  <si>
    <t>Самойлов</t>
  </si>
  <si>
    <t>Сергей</t>
  </si>
  <si>
    <t>Мамедов</t>
  </si>
  <si>
    <t>Элвин</t>
  </si>
  <si>
    <t>Расимович</t>
  </si>
  <si>
    <t>Наймушина</t>
  </si>
  <si>
    <t>Жанна</t>
  </si>
  <si>
    <t>Викторовна</t>
  </si>
  <si>
    <t>Серёгина</t>
  </si>
  <si>
    <t>Яна</t>
  </si>
  <si>
    <t xml:space="preserve">Шашкова </t>
  </si>
  <si>
    <t>Ирина</t>
  </si>
  <si>
    <t>Абдулмеджидова</t>
  </si>
  <si>
    <t>Марина</t>
  </si>
  <si>
    <t>Руслановна</t>
  </si>
  <si>
    <t>Вершинина</t>
  </si>
  <si>
    <t>Павловна</t>
  </si>
  <si>
    <t>Сероштанов</t>
  </si>
  <si>
    <t>Илья</t>
  </si>
  <si>
    <t>Алексеевич</t>
  </si>
  <si>
    <t>Акиничева</t>
  </si>
  <si>
    <t>Катерина</t>
  </si>
  <si>
    <t>Владиславовна</t>
  </si>
  <si>
    <t>Лопатина</t>
  </si>
  <si>
    <t>Мария</t>
  </si>
  <si>
    <t>Николаевна</t>
  </si>
  <si>
    <t xml:space="preserve">Головлева </t>
  </si>
  <si>
    <t>Клемпач</t>
  </si>
  <si>
    <t xml:space="preserve">Дмитрий </t>
  </si>
  <si>
    <t>Олегович</t>
  </si>
  <si>
    <t>Шишелова</t>
  </si>
  <si>
    <t>Олеговна</t>
  </si>
  <si>
    <t>Науменко</t>
  </si>
  <si>
    <t>Егор</t>
  </si>
  <si>
    <t>Михайлович</t>
  </si>
  <si>
    <t>Ковчин</t>
  </si>
  <si>
    <t>Мацаков</t>
  </si>
  <si>
    <t>Булыгин</t>
  </si>
  <si>
    <t>Роман</t>
  </si>
  <si>
    <t>Олег</t>
  </si>
  <si>
    <t>Даниил</t>
  </si>
  <si>
    <t>Юрьевич</t>
  </si>
  <si>
    <t>участник</t>
  </si>
  <si>
    <t xml:space="preserve">Янина </t>
  </si>
  <si>
    <t>Алина</t>
  </si>
  <si>
    <t>8А</t>
  </si>
  <si>
    <t>Яркова</t>
  </si>
  <si>
    <t>Владимировна</t>
  </si>
  <si>
    <t>9Б</t>
  </si>
  <si>
    <t>ВербицкаяЛюбовь викторовна</t>
  </si>
  <si>
    <t>Вербицкая Любовь Викторовна</t>
  </si>
  <si>
    <t>Краскевич</t>
  </si>
  <si>
    <t>9А</t>
  </si>
  <si>
    <t>Гасанбеков</t>
  </si>
  <si>
    <t>Владимир</t>
  </si>
  <si>
    <t>призер</t>
  </si>
  <si>
    <t>Колбина</t>
  </si>
  <si>
    <t>Татьяна</t>
  </si>
  <si>
    <t>Игоревна</t>
  </si>
  <si>
    <t>Медведенко</t>
  </si>
  <si>
    <t>Шучалина</t>
  </si>
  <si>
    <t>Хасанзянова</t>
  </si>
  <si>
    <t>Камилла</t>
  </si>
  <si>
    <t>Рустамовна</t>
  </si>
  <si>
    <t>Емельянова</t>
  </si>
  <si>
    <t>Каримов</t>
  </si>
  <si>
    <t>Павел</t>
  </si>
  <si>
    <t>Лавриненко</t>
  </si>
  <si>
    <t>9В</t>
  </si>
  <si>
    <t xml:space="preserve">Луговская </t>
  </si>
  <si>
    <t>Вероника</t>
  </si>
  <si>
    <t>Ломоносова</t>
  </si>
  <si>
    <t>Васильевна</t>
  </si>
  <si>
    <t>Юнусова</t>
  </si>
  <si>
    <t>Юлия</t>
  </si>
  <si>
    <t>Пушкарева</t>
  </si>
  <si>
    <t>Ангелина</t>
  </si>
  <si>
    <t>Никитин</t>
  </si>
  <si>
    <t>Семен</t>
  </si>
  <si>
    <t>Артемович</t>
  </si>
  <si>
    <t>Тарасова Ирина Анатольевна</t>
  </si>
  <si>
    <t xml:space="preserve">Губин </t>
  </si>
  <si>
    <t>Богдан</t>
  </si>
  <si>
    <t>Витальевич</t>
  </si>
  <si>
    <t>8В</t>
  </si>
  <si>
    <t>Хохлова</t>
  </si>
  <si>
    <t>Виноградова</t>
  </si>
  <si>
    <t>Анастасия</t>
  </si>
  <si>
    <t>8Б</t>
  </si>
  <si>
    <t>Ильязова</t>
  </si>
  <si>
    <t>Диана</t>
  </si>
  <si>
    <t>Раильевна</t>
  </si>
  <si>
    <t>Сташун</t>
  </si>
  <si>
    <t>Глеб</t>
  </si>
  <si>
    <t>Родионович</t>
  </si>
  <si>
    <t>Ненашева</t>
  </si>
  <si>
    <t>Максимчик</t>
  </si>
  <si>
    <t>Лизенко</t>
  </si>
  <si>
    <t>Полуяктова</t>
  </si>
  <si>
    <t>Дринова</t>
  </si>
  <si>
    <t>Семенов</t>
  </si>
  <si>
    <t>Матвиенко</t>
  </si>
  <si>
    <t>Арина</t>
  </si>
  <si>
    <t>Ксения</t>
  </si>
  <si>
    <t>Романовна</t>
  </si>
  <si>
    <t>Витальевна</t>
  </si>
  <si>
    <t>Михаил</t>
  </si>
  <si>
    <t>СОШ №39 им. Г.А. Чернова</t>
  </si>
  <si>
    <t>Степанов</t>
  </si>
  <si>
    <t>Артемий</t>
  </si>
  <si>
    <t>Александрович</t>
  </si>
  <si>
    <t>5А</t>
  </si>
  <si>
    <t>Вернигора Анастасия Геннадьевна</t>
  </si>
  <si>
    <t>Захаренко</t>
  </si>
  <si>
    <t>Евгения</t>
  </si>
  <si>
    <t>Буторина</t>
  </si>
  <si>
    <t>Птицина</t>
  </si>
  <si>
    <t>Полина</t>
  </si>
  <si>
    <t>Жукова</t>
  </si>
  <si>
    <t>Вадимовна</t>
  </si>
  <si>
    <t>Сытнюк</t>
  </si>
  <si>
    <t>Ольга</t>
  </si>
  <si>
    <t>Япарова</t>
  </si>
  <si>
    <t>Антонина</t>
  </si>
  <si>
    <t>Ивановна</t>
  </si>
  <si>
    <t>Трапезникова</t>
  </si>
  <si>
    <t>7А</t>
  </si>
  <si>
    <t>Юрченко</t>
  </si>
  <si>
    <t>Каролина</t>
  </si>
  <si>
    <t>Разгулова</t>
  </si>
  <si>
    <t>Валерия</t>
  </si>
  <si>
    <t>Попов</t>
  </si>
  <si>
    <t>Александр</t>
  </si>
  <si>
    <t>Максимович</t>
  </si>
  <si>
    <t>Соколов</t>
  </si>
  <si>
    <t>Антонович</t>
  </si>
  <si>
    <t>Валуйский</t>
  </si>
  <si>
    <t>Назарович</t>
  </si>
  <si>
    <t>7В</t>
  </si>
  <si>
    <t>Марценюк</t>
  </si>
  <si>
    <t>7Б</t>
  </si>
  <si>
    <t>Власов</t>
  </si>
  <si>
    <t>Владислав</t>
  </si>
  <si>
    <t>Вячеславович</t>
  </si>
  <si>
    <t>Петракова</t>
  </si>
  <si>
    <t>Виталиевна</t>
  </si>
  <si>
    <t>Давлетшина</t>
  </si>
  <si>
    <t>Хабибовна</t>
  </si>
  <si>
    <t>Степанова</t>
  </si>
  <si>
    <t>Мещерякова</t>
  </si>
  <si>
    <t>Игошева</t>
  </si>
  <si>
    <t>Преловская</t>
  </si>
  <si>
    <t>Артеменко</t>
  </si>
  <si>
    <t>Позднякова</t>
  </si>
  <si>
    <t>Корчагин</t>
  </si>
  <si>
    <t>Владимирович</t>
  </si>
  <si>
    <t>Шадура</t>
  </si>
  <si>
    <t>Софья</t>
  </si>
  <si>
    <t>Подрепная</t>
  </si>
  <si>
    <t>Реймер</t>
  </si>
  <si>
    <t>Тамара</t>
  </si>
  <si>
    <t>СОШ № 39 им. Г.А. Чернова</t>
  </si>
  <si>
    <t>Результаты школьного этапа всероссийской олимпиады 2022 года по 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</si>
</sst>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zoomScaleNormal="100" workbookViewId="0">
      <selection activeCell="F10" sqref="F10"/>
    </sheetView>
  </sheetViews>
  <sheetFormatPr defaultRowHeight="14.5" x14ac:dyDescent="0.35"/>
  <cols>
    <col min="1" max="1" width="11.7265625" bestFit="1" customWidth="1"/>
    <col min="2" max="2" width="12" customWidth="1"/>
    <col min="3" max="3" width="15.81640625" customWidth="1"/>
    <col min="5" max="5" width="6.26953125" customWidth="1"/>
    <col min="6" max="6" width="27.453125" customWidth="1"/>
    <col min="7" max="7" width="31.7265625" bestFit="1" customWidth="1"/>
    <col min="17" max="17" width="12.81640625" bestFit="1" customWidth="1"/>
  </cols>
  <sheetData>
    <row r="1" spans="1:17" ht="23" x14ac:dyDescent="0.3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4" t="s">
        <v>20</v>
      </c>
      <c r="L2" s="24" t="s">
        <v>21</v>
      </c>
      <c r="M2" s="24" t="s">
        <v>22</v>
      </c>
      <c r="N2" s="24" t="s">
        <v>23</v>
      </c>
      <c r="O2" s="2" t="s">
        <v>10</v>
      </c>
      <c r="P2" s="1" t="s">
        <v>11</v>
      </c>
      <c r="Q2" s="2" t="s">
        <v>12</v>
      </c>
    </row>
    <row r="3" spans="1:17" ht="15.5" x14ac:dyDescent="0.35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x14ac:dyDescent="0.35">
      <c r="A4" s="20" t="s">
        <v>25</v>
      </c>
      <c r="B4" s="20" t="s">
        <v>26</v>
      </c>
      <c r="C4" s="20" t="s">
        <v>27</v>
      </c>
      <c r="D4" s="5">
        <v>9</v>
      </c>
      <c r="E4" s="6" t="s">
        <v>29</v>
      </c>
      <c r="F4" s="37" t="s">
        <v>240</v>
      </c>
      <c r="G4" s="6" t="s">
        <v>28</v>
      </c>
      <c r="H4" s="7">
        <v>0</v>
      </c>
      <c r="I4" s="7">
        <v>5</v>
      </c>
      <c r="J4" s="7">
        <v>5</v>
      </c>
      <c r="K4" s="7">
        <v>5</v>
      </c>
      <c r="L4" s="7">
        <v>1</v>
      </c>
      <c r="M4" s="7">
        <v>0</v>
      </c>
      <c r="N4" s="7">
        <v>15</v>
      </c>
      <c r="O4" s="22">
        <f t="shared" ref="O4:O17" si="0">SUM(H4:N4)</f>
        <v>31</v>
      </c>
      <c r="P4" s="8">
        <f t="shared" ref="P4:P17" si="1">O4/48</f>
        <v>0.64583333333333337</v>
      </c>
      <c r="Q4" s="9" t="s">
        <v>30</v>
      </c>
    </row>
    <row r="5" spans="1:17" x14ac:dyDescent="0.35">
      <c r="A5" s="4" t="s">
        <v>31</v>
      </c>
      <c r="B5" s="4" t="s">
        <v>32</v>
      </c>
      <c r="C5" s="4" t="s">
        <v>33</v>
      </c>
      <c r="D5" s="10">
        <v>5</v>
      </c>
      <c r="E5" s="10" t="s">
        <v>34</v>
      </c>
      <c r="F5" s="37" t="s">
        <v>240</v>
      </c>
      <c r="G5" s="27" t="s">
        <v>129</v>
      </c>
      <c r="H5" s="12">
        <v>3</v>
      </c>
      <c r="I5" s="12">
        <v>3</v>
      </c>
      <c r="J5" s="12">
        <v>5</v>
      </c>
      <c r="K5" s="12">
        <v>4</v>
      </c>
      <c r="L5" s="12">
        <v>2</v>
      </c>
      <c r="M5" s="12">
        <v>0</v>
      </c>
      <c r="N5" s="12">
        <v>13</v>
      </c>
      <c r="O5" s="22">
        <f t="shared" si="0"/>
        <v>30</v>
      </c>
      <c r="P5" s="8">
        <f t="shared" si="1"/>
        <v>0.625</v>
      </c>
      <c r="Q5" s="9" t="s">
        <v>36</v>
      </c>
    </row>
    <row r="6" spans="1:17" x14ac:dyDescent="0.35">
      <c r="A6" s="3" t="s">
        <v>37</v>
      </c>
      <c r="B6" s="3" t="s">
        <v>38</v>
      </c>
      <c r="C6" s="3" t="s">
        <v>33</v>
      </c>
      <c r="D6" s="5">
        <v>8</v>
      </c>
      <c r="E6" s="6" t="s">
        <v>29</v>
      </c>
      <c r="F6" s="37" t="s">
        <v>240</v>
      </c>
      <c r="G6" s="6" t="s">
        <v>28</v>
      </c>
      <c r="H6" s="7">
        <v>0</v>
      </c>
      <c r="I6" s="7">
        <v>3</v>
      </c>
      <c r="J6" s="7">
        <v>5</v>
      </c>
      <c r="K6" s="7">
        <v>5</v>
      </c>
      <c r="L6" s="7">
        <v>0</v>
      </c>
      <c r="M6" s="7">
        <v>0</v>
      </c>
      <c r="N6" s="7">
        <v>16</v>
      </c>
      <c r="O6" s="22">
        <f t="shared" si="0"/>
        <v>29</v>
      </c>
      <c r="P6" s="8">
        <f t="shared" si="1"/>
        <v>0.60416666666666663</v>
      </c>
      <c r="Q6" s="9" t="s">
        <v>36</v>
      </c>
    </row>
    <row r="7" spans="1:17" x14ac:dyDescent="0.35">
      <c r="A7" s="3" t="s">
        <v>39</v>
      </c>
      <c r="B7" s="3" t="s">
        <v>40</v>
      </c>
      <c r="C7" s="3" t="s">
        <v>41</v>
      </c>
      <c r="D7" s="5">
        <v>1</v>
      </c>
      <c r="E7" s="6" t="s">
        <v>34</v>
      </c>
      <c r="F7" s="37" t="s">
        <v>240</v>
      </c>
      <c r="G7" s="27" t="s">
        <v>129</v>
      </c>
      <c r="H7" s="7">
        <v>0</v>
      </c>
      <c r="I7" s="7">
        <v>3</v>
      </c>
      <c r="J7" s="7">
        <v>5</v>
      </c>
      <c r="K7" s="7">
        <v>1</v>
      </c>
      <c r="L7" s="7">
        <v>2</v>
      </c>
      <c r="M7" s="7">
        <v>0</v>
      </c>
      <c r="N7" s="7">
        <v>18</v>
      </c>
      <c r="O7" s="22">
        <f t="shared" si="0"/>
        <v>29</v>
      </c>
      <c r="P7" s="8">
        <f t="shared" si="1"/>
        <v>0.60416666666666663</v>
      </c>
      <c r="Q7" s="9" t="s">
        <v>36</v>
      </c>
    </row>
    <row r="8" spans="1:17" x14ac:dyDescent="0.35">
      <c r="A8" s="34" t="s">
        <v>187</v>
      </c>
      <c r="B8" s="34" t="s">
        <v>188</v>
      </c>
      <c r="C8" s="34" t="s">
        <v>189</v>
      </c>
      <c r="D8" s="36">
        <v>11</v>
      </c>
      <c r="E8" s="37" t="s">
        <v>190</v>
      </c>
      <c r="F8" s="37" t="s">
        <v>240</v>
      </c>
      <c r="G8" s="27" t="s">
        <v>191</v>
      </c>
      <c r="H8" s="7">
        <v>1</v>
      </c>
      <c r="I8" s="7">
        <v>3</v>
      </c>
      <c r="J8" s="7">
        <v>5</v>
      </c>
      <c r="K8" s="7">
        <v>4</v>
      </c>
      <c r="L8" s="7">
        <v>1</v>
      </c>
      <c r="M8" s="7">
        <v>0</v>
      </c>
      <c r="N8" s="7">
        <v>13</v>
      </c>
      <c r="O8" s="50">
        <f t="shared" si="0"/>
        <v>27</v>
      </c>
      <c r="P8" s="38">
        <f t="shared" si="1"/>
        <v>0.5625</v>
      </c>
      <c r="Q8" s="39" t="s">
        <v>121</v>
      </c>
    </row>
    <row r="9" spans="1:17" x14ac:dyDescent="0.35">
      <c r="A9" s="4" t="s">
        <v>42</v>
      </c>
      <c r="B9" s="4" t="s">
        <v>26</v>
      </c>
      <c r="C9" s="4" t="s">
        <v>43</v>
      </c>
      <c r="D9" s="10">
        <v>2</v>
      </c>
      <c r="E9" s="10" t="s">
        <v>34</v>
      </c>
      <c r="F9" s="37" t="s">
        <v>240</v>
      </c>
      <c r="G9" s="27" t="s">
        <v>129</v>
      </c>
      <c r="H9" s="12">
        <v>1</v>
      </c>
      <c r="I9" s="12">
        <v>3</v>
      </c>
      <c r="J9" s="12">
        <v>5</v>
      </c>
      <c r="K9" s="12">
        <v>4</v>
      </c>
      <c r="L9" s="12">
        <v>1</v>
      </c>
      <c r="M9" s="12">
        <v>0</v>
      </c>
      <c r="N9" s="12">
        <v>13</v>
      </c>
      <c r="O9" s="22">
        <f t="shared" si="0"/>
        <v>27</v>
      </c>
      <c r="P9" s="8">
        <f t="shared" si="1"/>
        <v>0.5625</v>
      </c>
      <c r="Q9" s="9" t="s">
        <v>121</v>
      </c>
    </row>
    <row r="10" spans="1:17" x14ac:dyDescent="0.35">
      <c r="A10" s="4" t="s">
        <v>44</v>
      </c>
      <c r="B10" s="4" t="s">
        <v>45</v>
      </c>
      <c r="C10" s="4" t="s">
        <v>46</v>
      </c>
      <c r="D10" s="10">
        <v>6</v>
      </c>
      <c r="E10" s="10" t="s">
        <v>34</v>
      </c>
      <c r="F10" s="37" t="s">
        <v>240</v>
      </c>
      <c r="G10" s="27" t="s">
        <v>129</v>
      </c>
      <c r="H10" s="12">
        <v>1</v>
      </c>
      <c r="I10" s="12">
        <v>5</v>
      </c>
      <c r="J10" s="12">
        <v>5</v>
      </c>
      <c r="K10" s="12">
        <v>3</v>
      </c>
      <c r="L10" s="12">
        <v>0</v>
      </c>
      <c r="M10" s="12">
        <v>0</v>
      </c>
      <c r="N10" s="12">
        <v>12</v>
      </c>
      <c r="O10" s="22">
        <f t="shared" si="0"/>
        <v>26</v>
      </c>
      <c r="P10" s="8">
        <f t="shared" si="1"/>
        <v>0.54166666666666663</v>
      </c>
      <c r="Q10" s="39" t="s">
        <v>121</v>
      </c>
    </row>
    <row r="11" spans="1:17" x14ac:dyDescent="0.35">
      <c r="A11" s="4" t="s">
        <v>47</v>
      </c>
      <c r="B11" s="4" t="s">
        <v>48</v>
      </c>
      <c r="C11" s="4" t="s">
        <v>49</v>
      </c>
      <c r="D11" s="10">
        <v>4</v>
      </c>
      <c r="E11" s="10" t="s">
        <v>34</v>
      </c>
      <c r="F11" s="37" t="s">
        <v>240</v>
      </c>
      <c r="G11" s="27" t="s">
        <v>129</v>
      </c>
      <c r="H11" s="12">
        <v>1</v>
      </c>
      <c r="I11" s="12">
        <v>3</v>
      </c>
      <c r="J11" s="12">
        <v>5</v>
      </c>
      <c r="K11" s="12">
        <v>3</v>
      </c>
      <c r="L11" s="12">
        <v>2</v>
      </c>
      <c r="M11" s="12">
        <v>0</v>
      </c>
      <c r="N11" s="12">
        <v>10</v>
      </c>
      <c r="O11" s="22">
        <f t="shared" si="0"/>
        <v>24</v>
      </c>
      <c r="P11" s="8">
        <f t="shared" si="1"/>
        <v>0.5</v>
      </c>
      <c r="Q11" s="39" t="s">
        <v>121</v>
      </c>
    </row>
    <row r="12" spans="1:17" x14ac:dyDescent="0.35">
      <c r="A12" s="29" t="s">
        <v>52</v>
      </c>
      <c r="B12" s="11" t="s">
        <v>50</v>
      </c>
      <c r="C12" s="11" t="s">
        <v>51</v>
      </c>
      <c r="D12" s="10">
        <v>3</v>
      </c>
      <c r="E12" s="10" t="s">
        <v>34</v>
      </c>
      <c r="F12" s="37" t="s">
        <v>240</v>
      </c>
      <c r="G12" s="27" t="s">
        <v>129</v>
      </c>
      <c r="H12" s="28">
        <v>0</v>
      </c>
      <c r="I12" s="28">
        <v>3</v>
      </c>
      <c r="J12" s="28">
        <v>1</v>
      </c>
      <c r="K12" s="28">
        <v>3</v>
      </c>
      <c r="L12" s="28">
        <v>0</v>
      </c>
      <c r="M12" s="28">
        <v>0</v>
      </c>
      <c r="N12" s="28">
        <v>13</v>
      </c>
      <c r="O12" s="22">
        <f t="shared" si="0"/>
        <v>20</v>
      </c>
      <c r="P12" s="8">
        <f t="shared" si="1"/>
        <v>0.41666666666666669</v>
      </c>
      <c r="Q12" s="39" t="s">
        <v>121</v>
      </c>
    </row>
    <row r="13" spans="1:17" x14ac:dyDescent="0.35">
      <c r="A13" s="3" t="s">
        <v>53</v>
      </c>
      <c r="B13" s="3" t="s">
        <v>54</v>
      </c>
      <c r="C13" s="3" t="s">
        <v>55</v>
      </c>
      <c r="D13" s="5">
        <v>7</v>
      </c>
      <c r="E13" s="6" t="s">
        <v>34</v>
      </c>
      <c r="F13" s="37" t="s">
        <v>240</v>
      </c>
      <c r="G13" s="27" t="s">
        <v>129</v>
      </c>
      <c r="H13" s="7">
        <v>3</v>
      </c>
      <c r="I13" s="7">
        <v>2</v>
      </c>
      <c r="J13" s="7">
        <v>1</v>
      </c>
      <c r="K13" s="7">
        <v>4</v>
      </c>
      <c r="L13" s="7">
        <v>0</v>
      </c>
      <c r="M13" s="7">
        <v>0</v>
      </c>
      <c r="N13" s="7">
        <v>8</v>
      </c>
      <c r="O13" s="22">
        <f t="shared" si="0"/>
        <v>18</v>
      </c>
      <c r="P13" s="8">
        <f t="shared" si="1"/>
        <v>0.375</v>
      </c>
      <c r="Q13" s="39" t="s">
        <v>121</v>
      </c>
    </row>
    <row r="14" spans="1:17" x14ac:dyDescent="0.35">
      <c r="A14" s="4" t="s">
        <v>56</v>
      </c>
      <c r="B14" s="4" t="s">
        <v>57</v>
      </c>
      <c r="C14" s="4" t="s">
        <v>58</v>
      </c>
      <c r="D14" s="10">
        <v>10</v>
      </c>
      <c r="E14" s="10" t="s">
        <v>29</v>
      </c>
      <c r="F14" s="37" t="s">
        <v>240</v>
      </c>
      <c r="G14" s="6" t="s">
        <v>28</v>
      </c>
      <c r="H14" s="12">
        <v>1</v>
      </c>
      <c r="I14" s="12">
        <v>3</v>
      </c>
      <c r="J14" s="12">
        <v>5</v>
      </c>
      <c r="K14" s="12">
        <v>5</v>
      </c>
      <c r="L14" s="12">
        <v>0</v>
      </c>
      <c r="M14" s="12">
        <v>0</v>
      </c>
      <c r="N14" s="12">
        <v>4</v>
      </c>
      <c r="O14" s="22">
        <f t="shared" si="0"/>
        <v>18</v>
      </c>
      <c r="P14" s="8">
        <f t="shared" si="1"/>
        <v>0.375</v>
      </c>
      <c r="Q14" s="39" t="s">
        <v>121</v>
      </c>
    </row>
    <row r="15" spans="1:17" x14ac:dyDescent="0.35">
      <c r="A15" s="13"/>
      <c r="B15" s="11"/>
      <c r="C15" s="11"/>
      <c r="D15" s="10"/>
      <c r="E15" s="10"/>
      <c r="F15" s="10"/>
      <c r="G15" s="4"/>
      <c r="H15" s="14"/>
      <c r="I15" s="14"/>
      <c r="J15" s="14"/>
      <c r="K15" s="14"/>
      <c r="L15" s="14"/>
      <c r="M15" s="14"/>
      <c r="N15" s="14"/>
      <c r="O15" s="22">
        <f t="shared" si="0"/>
        <v>0</v>
      </c>
      <c r="P15" s="8">
        <f t="shared" si="1"/>
        <v>0</v>
      </c>
      <c r="Q15" s="9"/>
    </row>
    <row r="16" spans="1:17" x14ac:dyDescent="0.35">
      <c r="A16" s="15"/>
      <c r="B16" s="15"/>
      <c r="C16" s="15"/>
      <c r="D16" s="16"/>
      <c r="E16" s="17"/>
      <c r="F16" s="17"/>
      <c r="G16" s="18"/>
      <c r="H16" s="19"/>
      <c r="I16" s="19"/>
      <c r="J16" s="19"/>
      <c r="K16" s="19"/>
      <c r="L16" s="19"/>
      <c r="M16" s="19"/>
      <c r="N16" s="19"/>
      <c r="O16" s="22">
        <f t="shared" si="0"/>
        <v>0</v>
      </c>
      <c r="P16" s="8">
        <f t="shared" si="1"/>
        <v>0</v>
      </c>
      <c r="Q16" s="9"/>
    </row>
    <row r="17" spans="1:17" x14ac:dyDescent="0.35">
      <c r="A17" s="4"/>
      <c r="B17" s="4"/>
      <c r="C17" s="4"/>
      <c r="D17" s="10"/>
      <c r="E17" s="10"/>
      <c r="F17" s="10"/>
      <c r="G17" s="11"/>
      <c r="H17" s="12"/>
      <c r="I17" s="12"/>
      <c r="J17" s="12"/>
      <c r="K17" s="12"/>
      <c r="L17" s="12"/>
      <c r="M17" s="12"/>
      <c r="N17" s="12"/>
      <c r="O17" s="22">
        <f t="shared" si="0"/>
        <v>0</v>
      </c>
      <c r="P17" s="8">
        <f t="shared" si="1"/>
        <v>0</v>
      </c>
      <c r="Q17" s="9"/>
    </row>
  </sheetData>
  <sortState ref="A4:P16">
    <sortCondition descending="1" ref="P4:P16"/>
  </sortState>
  <mergeCells count="1">
    <mergeCell ref="A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zoomScaleNormal="100" workbookViewId="0">
      <selection activeCell="F33" sqref="F33"/>
    </sheetView>
  </sheetViews>
  <sheetFormatPr defaultRowHeight="14.5" x14ac:dyDescent="0.35"/>
  <cols>
    <col min="1" max="1" width="17.453125" customWidth="1"/>
    <col min="2" max="2" width="12.7265625" customWidth="1"/>
    <col min="3" max="3" width="15.81640625" customWidth="1"/>
    <col min="4" max="4" width="8.453125" customWidth="1"/>
    <col min="6" max="6" width="29.1796875" customWidth="1"/>
    <col min="7" max="7" width="34.1796875" style="32" customWidth="1"/>
    <col min="16" max="16" width="12.81640625" bestFit="1" customWidth="1"/>
  </cols>
  <sheetData>
    <row r="1" spans="1:16" ht="23" x14ac:dyDescent="0.3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6" t="s">
        <v>6</v>
      </c>
      <c r="H2" s="2" t="s">
        <v>7</v>
      </c>
      <c r="I2" s="2" t="s">
        <v>8</v>
      </c>
      <c r="J2" s="2" t="s">
        <v>9</v>
      </c>
      <c r="K2" s="24" t="s">
        <v>20</v>
      </c>
      <c r="L2" s="24" t="s">
        <v>21</v>
      </c>
      <c r="M2" s="24" t="s">
        <v>22</v>
      </c>
      <c r="N2" s="2" t="s">
        <v>10</v>
      </c>
      <c r="O2" s="1" t="s">
        <v>11</v>
      </c>
      <c r="P2" s="2" t="s">
        <v>12</v>
      </c>
    </row>
    <row r="3" spans="1:16" ht="15.5" x14ac:dyDescent="0.35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35">
      <c r="A4" s="3" t="s">
        <v>59</v>
      </c>
      <c r="B4" s="3" t="s">
        <v>60</v>
      </c>
      <c r="C4" s="3" t="s">
        <v>61</v>
      </c>
      <c r="D4" s="5">
        <v>17</v>
      </c>
      <c r="E4" s="6" t="s">
        <v>62</v>
      </c>
      <c r="F4" s="6" t="s">
        <v>186</v>
      </c>
      <c r="G4" s="30" t="s">
        <v>129</v>
      </c>
      <c r="H4" s="7">
        <v>3</v>
      </c>
      <c r="I4" s="7">
        <v>3</v>
      </c>
      <c r="J4" s="7">
        <v>5</v>
      </c>
      <c r="K4" s="7">
        <v>8</v>
      </c>
      <c r="L4" s="7">
        <v>5</v>
      </c>
      <c r="M4" s="7">
        <v>15</v>
      </c>
      <c r="N4" s="22">
        <f t="shared" ref="N4:N22" si="0">SUM(H4:M4)</f>
        <v>39</v>
      </c>
      <c r="O4" s="8">
        <f t="shared" ref="O4:O22" si="1">N4/46</f>
        <v>0.84782608695652173</v>
      </c>
      <c r="P4" s="9" t="s">
        <v>30</v>
      </c>
    </row>
    <row r="5" spans="1:16" x14ac:dyDescent="0.35">
      <c r="A5" s="4" t="s">
        <v>63</v>
      </c>
      <c r="B5" s="4" t="s">
        <v>64</v>
      </c>
      <c r="C5" s="4" t="s">
        <v>65</v>
      </c>
      <c r="D5" s="10">
        <v>15</v>
      </c>
      <c r="E5" s="10" t="s">
        <v>66</v>
      </c>
      <c r="F5" s="37" t="s">
        <v>186</v>
      </c>
      <c r="G5" s="30" t="s">
        <v>67</v>
      </c>
      <c r="H5" s="12">
        <v>3</v>
      </c>
      <c r="I5" s="12">
        <v>5</v>
      </c>
      <c r="J5" s="12">
        <v>3</v>
      </c>
      <c r="K5" s="12">
        <v>8</v>
      </c>
      <c r="L5" s="12">
        <v>5</v>
      </c>
      <c r="M5" s="12">
        <v>14</v>
      </c>
      <c r="N5" s="22">
        <f t="shared" si="0"/>
        <v>38</v>
      </c>
      <c r="O5" s="8">
        <f t="shared" si="1"/>
        <v>0.82608695652173914</v>
      </c>
      <c r="P5" s="9" t="s">
        <v>36</v>
      </c>
    </row>
    <row r="6" spans="1:16" x14ac:dyDescent="0.35">
      <c r="A6" s="3" t="s">
        <v>68</v>
      </c>
      <c r="B6" s="3" t="s">
        <v>69</v>
      </c>
      <c r="C6" s="3" t="s">
        <v>70</v>
      </c>
      <c r="D6" s="5">
        <v>10</v>
      </c>
      <c r="E6" s="6" t="s">
        <v>66</v>
      </c>
      <c r="F6" s="37" t="s">
        <v>186</v>
      </c>
      <c r="G6" s="30" t="s">
        <v>67</v>
      </c>
      <c r="H6" s="7">
        <v>1</v>
      </c>
      <c r="I6" s="7">
        <v>5</v>
      </c>
      <c r="J6" s="7">
        <v>5</v>
      </c>
      <c r="K6" s="7">
        <v>8</v>
      </c>
      <c r="L6" s="7">
        <v>5</v>
      </c>
      <c r="M6" s="7">
        <v>13</v>
      </c>
      <c r="N6" s="22">
        <f t="shared" si="0"/>
        <v>37</v>
      </c>
      <c r="O6" s="8">
        <f t="shared" si="1"/>
        <v>0.80434782608695654</v>
      </c>
      <c r="P6" s="9" t="s">
        <v>36</v>
      </c>
    </row>
    <row r="7" spans="1:16" x14ac:dyDescent="0.35">
      <c r="A7" s="3" t="s">
        <v>71</v>
      </c>
      <c r="B7" s="3" t="s">
        <v>72</v>
      </c>
      <c r="C7" s="3" t="s">
        <v>73</v>
      </c>
      <c r="D7" s="5">
        <v>16</v>
      </c>
      <c r="E7" s="6" t="s">
        <v>62</v>
      </c>
      <c r="F7" s="37" t="s">
        <v>186</v>
      </c>
      <c r="G7" s="30" t="s">
        <v>35</v>
      </c>
      <c r="H7" s="7">
        <v>3</v>
      </c>
      <c r="I7" s="7">
        <v>2</v>
      </c>
      <c r="J7" s="7">
        <v>4</v>
      </c>
      <c r="K7" s="7">
        <v>8</v>
      </c>
      <c r="L7" s="7">
        <v>3</v>
      </c>
      <c r="M7" s="7">
        <v>14</v>
      </c>
      <c r="N7" s="22">
        <f t="shared" si="0"/>
        <v>34</v>
      </c>
      <c r="O7" s="8">
        <f t="shared" si="1"/>
        <v>0.73913043478260865</v>
      </c>
      <c r="P7" s="9" t="s">
        <v>36</v>
      </c>
    </row>
    <row r="8" spans="1:16" x14ac:dyDescent="0.35">
      <c r="A8" s="4" t="s">
        <v>74</v>
      </c>
      <c r="B8" s="4" t="s">
        <v>38</v>
      </c>
      <c r="C8" s="4" t="s">
        <v>27</v>
      </c>
      <c r="D8" s="10">
        <v>8</v>
      </c>
      <c r="E8" s="10" t="s">
        <v>66</v>
      </c>
      <c r="F8" s="37" t="s">
        <v>186</v>
      </c>
      <c r="G8" s="30" t="s">
        <v>67</v>
      </c>
      <c r="H8" s="12">
        <v>1</v>
      </c>
      <c r="I8" s="12">
        <v>5</v>
      </c>
      <c r="J8" s="12">
        <v>4</v>
      </c>
      <c r="K8" s="12">
        <v>8</v>
      </c>
      <c r="L8" s="12">
        <v>5</v>
      </c>
      <c r="M8" s="12">
        <v>11</v>
      </c>
      <c r="N8" s="22">
        <f t="shared" si="0"/>
        <v>34</v>
      </c>
      <c r="O8" s="8">
        <f t="shared" si="1"/>
        <v>0.73913043478260865</v>
      </c>
      <c r="P8" s="9" t="s">
        <v>36</v>
      </c>
    </row>
    <row r="9" spans="1:16" x14ac:dyDescent="0.35">
      <c r="A9" s="4" t="s">
        <v>75</v>
      </c>
      <c r="B9" s="4" t="s">
        <v>76</v>
      </c>
      <c r="C9" s="4" t="s">
        <v>73</v>
      </c>
      <c r="D9" s="10">
        <v>3</v>
      </c>
      <c r="E9" s="10" t="s">
        <v>66</v>
      </c>
      <c r="F9" s="37" t="s">
        <v>186</v>
      </c>
      <c r="G9" s="30" t="s">
        <v>67</v>
      </c>
      <c r="H9" s="12">
        <v>3</v>
      </c>
      <c r="I9" s="12">
        <v>2</v>
      </c>
      <c r="J9" s="12">
        <v>2</v>
      </c>
      <c r="K9" s="12">
        <v>8</v>
      </c>
      <c r="L9" s="12">
        <v>5</v>
      </c>
      <c r="M9" s="12">
        <v>13</v>
      </c>
      <c r="N9" s="22">
        <f t="shared" si="0"/>
        <v>33</v>
      </c>
      <c r="O9" s="8">
        <f t="shared" si="1"/>
        <v>0.71739130434782605</v>
      </c>
      <c r="P9" s="9" t="s">
        <v>121</v>
      </c>
    </row>
    <row r="10" spans="1:16" x14ac:dyDescent="0.35">
      <c r="A10" s="4" t="s">
        <v>77</v>
      </c>
      <c r="B10" s="4" t="s">
        <v>26</v>
      </c>
      <c r="C10" s="4" t="s">
        <v>78</v>
      </c>
      <c r="D10" s="10">
        <v>1</v>
      </c>
      <c r="E10" s="10" t="s">
        <v>66</v>
      </c>
      <c r="F10" s="37" t="s">
        <v>186</v>
      </c>
      <c r="G10" s="30" t="s">
        <v>67</v>
      </c>
      <c r="H10" s="12">
        <v>3</v>
      </c>
      <c r="I10" s="12">
        <v>5</v>
      </c>
      <c r="J10" s="12">
        <v>3</v>
      </c>
      <c r="K10" s="12">
        <v>0</v>
      </c>
      <c r="L10" s="12">
        <v>5</v>
      </c>
      <c r="M10" s="12">
        <v>15</v>
      </c>
      <c r="N10" s="22">
        <f t="shared" si="0"/>
        <v>31</v>
      </c>
      <c r="O10" s="8">
        <f t="shared" si="1"/>
        <v>0.67391304347826086</v>
      </c>
      <c r="P10" s="39" t="s">
        <v>121</v>
      </c>
    </row>
    <row r="11" spans="1:16" x14ac:dyDescent="0.35">
      <c r="A11" s="33" t="s">
        <v>79</v>
      </c>
      <c r="B11" s="11" t="s">
        <v>80</v>
      </c>
      <c r="C11" s="11" t="s">
        <v>51</v>
      </c>
      <c r="D11" s="10">
        <v>9</v>
      </c>
      <c r="E11" s="10" t="s">
        <v>66</v>
      </c>
      <c r="F11" s="37" t="s">
        <v>186</v>
      </c>
      <c r="G11" s="30" t="s">
        <v>67</v>
      </c>
      <c r="H11" s="28">
        <v>3</v>
      </c>
      <c r="I11" s="28">
        <v>1</v>
      </c>
      <c r="J11" s="28">
        <v>3</v>
      </c>
      <c r="K11" s="28">
        <v>8</v>
      </c>
      <c r="L11" s="28">
        <v>5</v>
      </c>
      <c r="M11" s="28">
        <v>10</v>
      </c>
      <c r="N11" s="22">
        <f t="shared" si="0"/>
        <v>30</v>
      </c>
      <c r="O11" s="8">
        <f t="shared" si="1"/>
        <v>0.65217391304347827</v>
      </c>
      <c r="P11" s="39" t="s">
        <v>121</v>
      </c>
    </row>
    <row r="12" spans="1:16" x14ac:dyDescent="0.35">
      <c r="A12" s="3" t="s">
        <v>81</v>
      </c>
      <c r="B12" s="3" t="s">
        <v>82</v>
      </c>
      <c r="C12" s="3" t="s">
        <v>83</v>
      </c>
      <c r="D12" s="5">
        <v>12</v>
      </c>
      <c r="E12" s="10" t="s">
        <v>66</v>
      </c>
      <c r="F12" s="37" t="s">
        <v>186</v>
      </c>
      <c r="G12" s="30" t="s">
        <v>67</v>
      </c>
      <c r="H12" s="7">
        <v>3</v>
      </c>
      <c r="I12" s="7">
        <v>0</v>
      </c>
      <c r="J12" s="7">
        <v>1</v>
      </c>
      <c r="K12" s="7">
        <v>8</v>
      </c>
      <c r="L12" s="7">
        <v>5</v>
      </c>
      <c r="M12" s="7">
        <v>12</v>
      </c>
      <c r="N12" s="22">
        <f t="shared" si="0"/>
        <v>29</v>
      </c>
      <c r="O12" s="8">
        <f t="shared" si="1"/>
        <v>0.63043478260869568</v>
      </c>
      <c r="P12" s="39" t="s">
        <v>121</v>
      </c>
    </row>
    <row r="13" spans="1:16" x14ac:dyDescent="0.35">
      <c r="A13" s="4" t="s">
        <v>84</v>
      </c>
      <c r="B13" s="4" t="s">
        <v>85</v>
      </c>
      <c r="C13" s="4" t="s">
        <v>86</v>
      </c>
      <c r="D13" s="10">
        <v>4</v>
      </c>
      <c r="E13" s="10" t="s">
        <v>66</v>
      </c>
      <c r="F13" s="37" t="s">
        <v>186</v>
      </c>
      <c r="G13" s="30" t="s">
        <v>67</v>
      </c>
      <c r="H13" s="12">
        <v>1</v>
      </c>
      <c r="I13" s="12">
        <v>2</v>
      </c>
      <c r="J13" s="12">
        <v>4</v>
      </c>
      <c r="K13" s="12">
        <v>8</v>
      </c>
      <c r="L13" s="12">
        <v>5</v>
      </c>
      <c r="M13" s="12">
        <v>8</v>
      </c>
      <c r="N13" s="22">
        <f t="shared" si="0"/>
        <v>28</v>
      </c>
      <c r="O13" s="8">
        <f t="shared" si="1"/>
        <v>0.60869565217391308</v>
      </c>
      <c r="P13" s="39" t="s">
        <v>121</v>
      </c>
    </row>
    <row r="14" spans="1:16" x14ac:dyDescent="0.35">
      <c r="A14" s="33" t="s">
        <v>87</v>
      </c>
      <c r="B14" s="11" t="s">
        <v>88</v>
      </c>
      <c r="C14" s="11" t="s">
        <v>55</v>
      </c>
      <c r="D14" s="10">
        <v>2</v>
      </c>
      <c r="E14" s="10" t="s">
        <v>66</v>
      </c>
      <c r="F14" s="37" t="s">
        <v>186</v>
      </c>
      <c r="G14" s="30" t="s">
        <v>67</v>
      </c>
      <c r="H14" s="28">
        <v>3</v>
      </c>
      <c r="I14" s="28">
        <v>3</v>
      </c>
      <c r="J14" s="28">
        <v>0</v>
      </c>
      <c r="K14" s="28">
        <v>7</v>
      </c>
      <c r="L14" s="28">
        <v>5</v>
      </c>
      <c r="M14" s="28">
        <v>10</v>
      </c>
      <c r="N14" s="22">
        <f t="shared" si="0"/>
        <v>28</v>
      </c>
      <c r="O14" s="8">
        <f t="shared" si="1"/>
        <v>0.60869565217391308</v>
      </c>
      <c r="P14" s="39" t="s">
        <v>121</v>
      </c>
    </row>
    <row r="15" spans="1:16" x14ac:dyDescent="0.35">
      <c r="A15" s="29" t="s">
        <v>89</v>
      </c>
      <c r="B15" s="29" t="s">
        <v>90</v>
      </c>
      <c r="C15" s="29" t="s">
        <v>70</v>
      </c>
      <c r="D15" s="10">
        <v>6</v>
      </c>
      <c r="E15" s="10" t="s">
        <v>66</v>
      </c>
      <c r="F15" s="37" t="s">
        <v>186</v>
      </c>
      <c r="G15" s="30" t="s">
        <v>67</v>
      </c>
      <c r="H15" s="28">
        <v>0</v>
      </c>
      <c r="I15" s="28">
        <v>1</v>
      </c>
      <c r="J15" s="28">
        <v>3</v>
      </c>
      <c r="K15" s="28">
        <v>8</v>
      </c>
      <c r="L15" s="28">
        <v>5</v>
      </c>
      <c r="M15" s="28">
        <v>11</v>
      </c>
      <c r="N15" s="22">
        <f t="shared" si="0"/>
        <v>28</v>
      </c>
      <c r="O15" s="8">
        <f t="shared" si="1"/>
        <v>0.60869565217391308</v>
      </c>
      <c r="P15" s="39" t="s">
        <v>121</v>
      </c>
    </row>
    <row r="16" spans="1:16" x14ac:dyDescent="0.35">
      <c r="A16" s="4" t="s">
        <v>91</v>
      </c>
      <c r="B16" s="4" t="s">
        <v>92</v>
      </c>
      <c r="C16" s="4" t="s">
        <v>93</v>
      </c>
      <c r="D16" s="10">
        <v>14</v>
      </c>
      <c r="E16" s="10" t="s">
        <v>66</v>
      </c>
      <c r="F16" s="37" t="s">
        <v>186</v>
      </c>
      <c r="G16" s="30" t="s">
        <v>67</v>
      </c>
      <c r="H16" s="12">
        <v>3</v>
      </c>
      <c r="I16" s="12">
        <v>2</v>
      </c>
      <c r="J16" s="12">
        <v>0</v>
      </c>
      <c r="K16" s="12">
        <v>2</v>
      </c>
      <c r="L16" s="12">
        <v>5</v>
      </c>
      <c r="M16" s="12">
        <v>13</v>
      </c>
      <c r="N16" s="22">
        <f t="shared" si="0"/>
        <v>25</v>
      </c>
      <c r="O16" s="8">
        <f t="shared" si="1"/>
        <v>0.54347826086956519</v>
      </c>
      <c r="P16" s="39" t="s">
        <v>121</v>
      </c>
    </row>
    <row r="17" spans="1:16" x14ac:dyDescent="0.35">
      <c r="A17" s="33" t="s">
        <v>94</v>
      </c>
      <c r="B17" s="11" t="s">
        <v>76</v>
      </c>
      <c r="C17" s="11" t="s">
        <v>95</v>
      </c>
      <c r="D17" s="10">
        <v>7</v>
      </c>
      <c r="E17" s="10" t="s">
        <v>66</v>
      </c>
      <c r="F17" s="37" t="s">
        <v>186</v>
      </c>
      <c r="G17" s="30" t="s">
        <v>67</v>
      </c>
      <c r="H17" s="28">
        <v>3</v>
      </c>
      <c r="I17" s="28">
        <v>2</v>
      </c>
      <c r="J17" s="28">
        <v>2</v>
      </c>
      <c r="K17" s="28">
        <v>8</v>
      </c>
      <c r="L17" s="28">
        <v>2</v>
      </c>
      <c r="M17" s="28">
        <v>8</v>
      </c>
      <c r="N17" s="22">
        <f t="shared" si="0"/>
        <v>25</v>
      </c>
      <c r="O17" s="8">
        <f t="shared" si="1"/>
        <v>0.54347826086956519</v>
      </c>
      <c r="P17" s="39" t="s">
        <v>121</v>
      </c>
    </row>
    <row r="18" spans="1:16" x14ac:dyDescent="0.35">
      <c r="A18" s="20" t="s">
        <v>96</v>
      </c>
      <c r="B18" s="4" t="s">
        <v>97</v>
      </c>
      <c r="C18" s="4" t="s">
        <v>98</v>
      </c>
      <c r="D18" s="10">
        <v>13</v>
      </c>
      <c r="E18" s="10" t="s">
        <v>66</v>
      </c>
      <c r="F18" s="37" t="s">
        <v>186</v>
      </c>
      <c r="G18" s="30" t="s">
        <v>67</v>
      </c>
      <c r="H18" s="12">
        <v>0</v>
      </c>
      <c r="I18" s="12">
        <v>3</v>
      </c>
      <c r="J18" s="12">
        <v>2</v>
      </c>
      <c r="K18" s="12">
        <v>6</v>
      </c>
      <c r="L18" s="12">
        <v>5</v>
      </c>
      <c r="M18" s="12">
        <v>6</v>
      </c>
      <c r="N18" s="22">
        <f t="shared" si="0"/>
        <v>22</v>
      </c>
      <c r="O18" s="8">
        <f t="shared" si="1"/>
        <v>0.47826086956521741</v>
      </c>
      <c r="P18" s="39" t="s">
        <v>121</v>
      </c>
    </row>
    <row r="19" spans="1:16" x14ac:dyDescent="0.35">
      <c r="A19" s="20" t="s">
        <v>99</v>
      </c>
      <c r="B19" s="4" t="s">
        <v>100</v>
      </c>
      <c r="C19" s="4" t="s">
        <v>101</v>
      </c>
      <c r="D19" s="10">
        <v>11</v>
      </c>
      <c r="E19" s="10" t="s">
        <v>66</v>
      </c>
      <c r="F19" s="37" t="s">
        <v>186</v>
      </c>
      <c r="G19" s="30" t="s">
        <v>67</v>
      </c>
      <c r="H19" s="12">
        <v>3</v>
      </c>
      <c r="I19" s="12">
        <v>1</v>
      </c>
      <c r="J19" s="12">
        <v>1</v>
      </c>
      <c r="K19" s="12">
        <v>0</v>
      </c>
      <c r="L19" s="12">
        <v>5</v>
      </c>
      <c r="M19" s="12">
        <v>11</v>
      </c>
      <c r="N19" s="22">
        <f t="shared" si="0"/>
        <v>21</v>
      </c>
      <c r="O19" s="8">
        <f t="shared" si="1"/>
        <v>0.45652173913043476</v>
      </c>
      <c r="P19" s="39" t="s">
        <v>121</v>
      </c>
    </row>
    <row r="20" spans="1:16" x14ac:dyDescent="0.35">
      <c r="A20" s="4" t="s">
        <v>102</v>
      </c>
      <c r="B20" s="4" t="s">
        <v>103</v>
      </c>
      <c r="C20" s="4" t="s">
        <v>104</v>
      </c>
      <c r="D20" s="10">
        <v>5</v>
      </c>
      <c r="E20" s="10" t="s">
        <v>66</v>
      </c>
      <c r="F20" s="37" t="s">
        <v>186</v>
      </c>
      <c r="G20" s="30" t="s">
        <v>67</v>
      </c>
      <c r="H20" s="12">
        <v>1</v>
      </c>
      <c r="I20" s="12">
        <v>1</v>
      </c>
      <c r="J20" s="12">
        <v>0</v>
      </c>
      <c r="K20" s="12">
        <v>0</v>
      </c>
      <c r="L20" s="12">
        <v>5</v>
      </c>
      <c r="M20" s="12">
        <v>7</v>
      </c>
      <c r="N20" s="22">
        <f t="shared" si="0"/>
        <v>14</v>
      </c>
      <c r="O20" s="8">
        <f t="shared" si="1"/>
        <v>0.30434782608695654</v>
      </c>
      <c r="P20" s="39" t="s">
        <v>121</v>
      </c>
    </row>
    <row r="21" spans="1:16" x14ac:dyDescent="0.35">
      <c r="A21" s="4"/>
      <c r="B21" s="4"/>
      <c r="C21" s="4"/>
      <c r="D21" s="10"/>
      <c r="E21" s="21"/>
      <c r="F21" s="21"/>
      <c r="G21" s="30"/>
      <c r="H21" s="12"/>
      <c r="I21" s="12"/>
      <c r="J21" s="12"/>
      <c r="K21" s="12"/>
      <c r="L21" s="12"/>
      <c r="M21" s="12"/>
      <c r="N21" s="22">
        <f t="shared" si="0"/>
        <v>0</v>
      </c>
      <c r="O21" s="8">
        <f t="shared" si="1"/>
        <v>0</v>
      </c>
      <c r="P21" s="9"/>
    </row>
    <row r="22" spans="1:16" x14ac:dyDescent="0.35">
      <c r="A22" s="15"/>
      <c r="B22" s="15"/>
      <c r="C22" s="15"/>
      <c r="D22" s="16"/>
      <c r="E22" s="17"/>
      <c r="F22" s="17"/>
      <c r="G22" s="31"/>
      <c r="H22" s="19"/>
      <c r="I22" s="19"/>
      <c r="J22" s="19"/>
      <c r="K22" s="19"/>
      <c r="L22" s="19"/>
      <c r="M22" s="19"/>
      <c r="N22" s="22">
        <f t="shared" si="0"/>
        <v>0</v>
      </c>
      <c r="O22" s="8">
        <f t="shared" si="1"/>
        <v>0</v>
      </c>
      <c r="P22" s="9"/>
    </row>
  </sheetData>
  <sortState ref="A4:O22">
    <sortCondition descending="1" ref="O4:O22"/>
  </sortState>
  <mergeCells count="2">
    <mergeCell ref="A1:P1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"/>
  <sheetViews>
    <sheetView zoomScale="90" zoomScaleNormal="90" workbookViewId="0">
      <selection activeCell="F31" sqref="F31"/>
    </sheetView>
  </sheetViews>
  <sheetFormatPr defaultRowHeight="14.5" x14ac:dyDescent="0.35"/>
  <cols>
    <col min="1" max="1" width="21.26953125" customWidth="1"/>
    <col min="2" max="2" width="15.7265625" customWidth="1"/>
    <col min="3" max="3" width="17.54296875" customWidth="1"/>
    <col min="6" max="6" width="32.7265625" customWidth="1"/>
    <col min="7" max="7" width="35.54296875" customWidth="1"/>
    <col min="16" max="16" width="12.81640625" bestFit="1" customWidth="1"/>
  </cols>
  <sheetData>
    <row r="1" spans="1:16" ht="23" x14ac:dyDescent="0.3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3" t="s">
        <v>9</v>
      </c>
      <c r="K2" s="24" t="s">
        <v>20</v>
      </c>
      <c r="L2" s="24" t="s">
        <v>21</v>
      </c>
      <c r="M2" s="24" t="s">
        <v>22</v>
      </c>
      <c r="N2" s="2" t="s">
        <v>10</v>
      </c>
      <c r="O2" s="1" t="s">
        <v>11</v>
      </c>
      <c r="P2" s="2" t="s">
        <v>12</v>
      </c>
    </row>
    <row r="3" spans="1:16" ht="15.5" x14ac:dyDescent="0.35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.75" customHeight="1" x14ac:dyDescent="0.35">
      <c r="A4" s="35" t="s">
        <v>206</v>
      </c>
      <c r="B4" s="35" t="s">
        <v>207</v>
      </c>
      <c r="C4" s="35" t="s">
        <v>43</v>
      </c>
      <c r="D4" s="40">
        <v>19</v>
      </c>
      <c r="E4" s="40" t="s">
        <v>205</v>
      </c>
      <c r="F4" s="6" t="s">
        <v>240</v>
      </c>
      <c r="G4" s="41" t="s">
        <v>191</v>
      </c>
      <c r="H4" s="51">
        <v>5</v>
      </c>
      <c r="I4" s="51">
        <v>2</v>
      </c>
      <c r="J4" s="51">
        <v>4</v>
      </c>
      <c r="K4" s="51">
        <v>11</v>
      </c>
      <c r="L4" s="51">
        <v>10</v>
      </c>
      <c r="M4" s="51">
        <v>18</v>
      </c>
      <c r="N4" s="22">
        <f t="shared" ref="N4:N23" si="0">SUM(H4:M4)</f>
        <v>50</v>
      </c>
      <c r="O4" s="8">
        <f t="shared" ref="O4:O23" si="1">N4/66</f>
        <v>0.75757575757575757</v>
      </c>
      <c r="P4" s="9" t="s">
        <v>30</v>
      </c>
    </row>
    <row r="5" spans="1:16" x14ac:dyDescent="0.35">
      <c r="A5" s="34" t="s">
        <v>204</v>
      </c>
      <c r="B5" s="34" t="s">
        <v>149</v>
      </c>
      <c r="C5" s="34" t="s">
        <v>126</v>
      </c>
      <c r="D5" s="36">
        <v>20</v>
      </c>
      <c r="E5" s="37" t="s">
        <v>205</v>
      </c>
      <c r="F5" s="37" t="s">
        <v>240</v>
      </c>
      <c r="G5" s="41" t="s">
        <v>191</v>
      </c>
      <c r="H5" s="53">
        <v>5</v>
      </c>
      <c r="I5" s="53">
        <v>3</v>
      </c>
      <c r="J5" s="53">
        <v>3</v>
      </c>
      <c r="K5" s="53">
        <v>3</v>
      </c>
      <c r="L5" s="53">
        <v>12</v>
      </c>
      <c r="M5" s="53">
        <v>18</v>
      </c>
      <c r="N5" s="22">
        <f t="shared" si="0"/>
        <v>44</v>
      </c>
      <c r="O5" s="8">
        <f t="shared" si="1"/>
        <v>0.66666666666666663</v>
      </c>
      <c r="P5" s="9" t="s">
        <v>36</v>
      </c>
    </row>
    <row r="6" spans="1:16" x14ac:dyDescent="0.35">
      <c r="A6" s="3" t="s">
        <v>223</v>
      </c>
      <c r="B6" s="3" t="s">
        <v>182</v>
      </c>
      <c r="C6" s="3" t="s">
        <v>224</v>
      </c>
      <c r="D6" s="36">
        <v>12</v>
      </c>
      <c r="E6" s="6" t="s">
        <v>219</v>
      </c>
      <c r="F6" s="37" t="s">
        <v>240</v>
      </c>
      <c r="G6" s="41" t="s">
        <v>191</v>
      </c>
      <c r="H6" s="53">
        <v>3</v>
      </c>
      <c r="I6" s="53">
        <v>3</v>
      </c>
      <c r="J6" s="53">
        <v>3</v>
      </c>
      <c r="K6" s="53">
        <v>12</v>
      </c>
      <c r="L6" s="53">
        <v>4</v>
      </c>
      <c r="M6" s="53">
        <v>13</v>
      </c>
      <c r="N6" s="22">
        <f t="shared" si="0"/>
        <v>38</v>
      </c>
      <c r="O6" s="8">
        <f t="shared" si="1"/>
        <v>0.5757575757575758</v>
      </c>
      <c r="P6" s="39" t="s">
        <v>36</v>
      </c>
    </row>
    <row r="7" spans="1:16" x14ac:dyDescent="0.35">
      <c r="A7" s="44" t="s">
        <v>237</v>
      </c>
      <c r="B7" s="44" t="s">
        <v>196</v>
      </c>
      <c r="C7" s="44" t="s">
        <v>93</v>
      </c>
      <c r="D7" s="36">
        <v>2</v>
      </c>
      <c r="E7" s="46" t="s">
        <v>217</v>
      </c>
      <c r="F7" s="37" t="s">
        <v>240</v>
      </c>
      <c r="G7" s="41" t="s">
        <v>191</v>
      </c>
      <c r="H7" s="54">
        <v>3</v>
      </c>
      <c r="I7" s="54">
        <v>1</v>
      </c>
      <c r="J7" s="54">
        <v>0</v>
      </c>
      <c r="K7" s="54">
        <v>8</v>
      </c>
      <c r="L7" s="54">
        <v>10</v>
      </c>
      <c r="M7" s="54">
        <v>16</v>
      </c>
      <c r="N7" s="22">
        <f t="shared" si="0"/>
        <v>38</v>
      </c>
      <c r="O7" s="8">
        <f t="shared" si="1"/>
        <v>0.5757575757575758</v>
      </c>
      <c r="P7" s="39" t="s">
        <v>36</v>
      </c>
    </row>
    <row r="8" spans="1:16" x14ac:dyDescent="0.35">
      <c r="A8" s="4" t="s">
        <v>218</v>
      </c>
      <c r="B8" s="4" t="s">
        <v>103</v>
      </c>
      <c r="C8" s="4" t="s">
        <v>27</v>
      </c>
      <c r="D8" s="36">
        <v>14</v>
      </c>
      <c r="E8" s="10" t="s">
        <v>219</v>
      </c>
      <c r="F8" s="37" t="s">
        <v>240</v>
      </c>
      <c r="G8" s="41" t="s">
        <v>191</v>
      </c>
      <c r="H8" s="51">
        <v>5</v>
      </c>
      <c r="I8" s="51">
        <v>2</v>
      </c>
      <c r="J8" s="51">
        <v>3</v>
      </c>
      <c r="K8" s="51">
        <v>11</v>
      </c>
      <c r="L8" s="51">
        <v>6</v>
      </c>
      <c r="M8" s="51">
        <v>9</v>
      </c>
      <c r="N8" s="22">
        <f t="shared" si="0"/>
        <v>36</v>
      </c>
      <c r="O8" s="8">
        <f t="shared" si="1"/>
        <v>0.54545454545454541</v>
      </c>
      <c r="P8" s="39" t="s">
        <v>36</v>
      </c>
    </row>
    <row r="9" spans="1:16" x14ac:dyDescent="0.35">
      <c r="A9" s="4" t="s">
        <v>215</v>
      </c>
      <c r="B9" s="4" t="s">
        <v>50</v>
      </c>
      <c r="C9" s="4" t="s">
        <v>216</v>
      </c>
      <c r="D9" s="40">
        <v>15</v>
      </c>
      <c r="E9" s="10" t="s">
        <v>217</v>
      </c>
      <c r="F9" s="37" t="s">
        <v>240</v>
      </c>
      <c r="G9" s="41" t="s">
        <v>191</v>
      </c>
      <c r="H9" s="51">
        <v>3</v>
      </c>
      <c r="I9" s="51">
        <v>2</v>
      </c>
      <c r="J9" s="51">
        <v>2</v>
      </c>
      <c r="K9" s="51">
        <v>9</v>
      </c>
      <c r="L9" s="51">
        <v>3</v>
      </c>
      <c r="M9" s="51">
        <v>17</v>
      </c>
      <c r="N9" s="22">
        <f t="shared" si="0"/>
        <v>36</v>
      </c>
      <c r="O9" s="8">
        <f t="shared" si="1"/>
        <v>0.54545454545454541</v>
      </c>
      <c r="P9" s="39" t="s">
        <v>36</v>
      </c>
    </row>
    <row r="10" spans="1:16" x14ac:dyDescent="0.35">
      <c r="A10" s="48" t="s">
        <v>231</v>
      </c>
      <c r="B10" s="4" t="s">
        <v>196</v>
      </c>
      <c r="C10" s="4" t="s">
        <v>110</v>
      </c>
      <c r="D10" s="36">
        <v>6</v>
      </c>
      <c r="E10" s="49" t="s">
        <v>217</v>
      </c>
      <c r="F10" s="37" t="s">
        <v>240</v>
      </c>
      <c r="G10" s="41" t="s">
        <v>191</v>
      </c>
      <c r="H10" s="51">
        <v>1</v>
      </c>
      <c r="I10" s="51">
        <v>3</v>
      </c>
      <c r="J10" s="51">
        <v>4</v>
      </c>
      <c r="K10" s="51">
        <v>12</v>
      </c>
      <c r="L10" s="51">
        <v>12</v>
      </c>
      <c r="M10" s="51">
        <v>0</v>
      </c>
      <c r="N10" s="22">
        <f t="shared" si="0"/>
        <v>32</v>
      </c>
      <c r="O10" s="8">
        <f t="shared" si="1"/>
        <v>0.48484848484848486</v>
      </c>
      <c r="P10" s="9" t="s">
        <v>121</v>
      </c>
    </row>
    <row r="11" spans="1:16" x14ac:dyDescent="0.35">
      <c r="A11" s="44" t="s">
        <v>238</v>
      </c>
      <c r="B11" s="44" t="s">
        <v>239</v>
      </c>
      <c r="C11" s="44" t="s">
        <v>70</v>
      </c>
      <c r="D11" s="40">
        <v>1</v>
      </c>
      <c r="E11" s="46" t="s">
        <v>217</v>
      </c>
      <c r="F11" s="37" t="s">
        <v>240</v>
      </c>
      <c r="G11" s="41" t="s">
        <v>191</v>
      </c>
      <c r="H11" s="54">
        <v>2</v>
      </c>
      <c r="I11" s="54">
        <v>2</v>
      </c>
      <c r="J11" s="54">
        <v>2</v>
      </c>
      <c r="K11" s="54">
        <v>10</v>
      </c>
      <c r="L11" s="54">
        <v>0</v>
      </c>
      <c r="M11" s="54">
        <v>15</v>
      </c>
      <c r="N11" s="22">
        <f t="shared" si="0"/>
        <v>31</v>
      </c>
      <c r="O11" s="8">
        <f t="shared" si="1"/>
        <v>0.46969696969696972</v>
      </c>
      <c r="P11" s="39" t="s">
        <v>121</v>
      </c>
    </row>
    <row r="12" spans="1:16" x14ac:dyDescent="0.35">
      <c r="A12" s="48" t="s">
        <v>232</v>
      </c>
      <c r="B12" s="35" t="s">
        <v>169</v>
      </c>
      <c r="C12" s="35" t="s">
        <v>27</v>
      </c>
      <c r="D12" s="40">
        <v>5</v>
      </c>
      <c r="E12" s="40" t="s">
        <v>217</v>
      </c>
      <c r="F12" s="37" t="s">
        <v>240</v>
      </c>
      <c r="G12" s="41" t="s">
        <v>191</v>
      </c>
      <c r="H12" s="51">
        <v>1</v>
      </c>
      <c r="I12" s="51">
        <v>3</v>
      </c>
      <c r="J12" s="51">
        <v>4</v>
      </c>
      <c r="K12" s="51">
        <v>11</v>
      </c>
      <c r="L12" s="51">
        <v>10</v>
      </c>
      <c r="M12" s="51">
        <v>0</v>
      </c>
      <c r="N12" s="22">
        <f t="shared" si="0"/>
        <v>29</v>
      </c>
      <c r="O12" s="8">
        <f t="shared" si="1"/>
        <v>0.43939393939393939</v>
      </c>
      <c r="P12" s="39" t="s">
        <v>121</v>
      </c>
    </row>
    <row r="13" spans="1:16" x14ac:dyDescent="0.35">
      <c r="A13" s="4" t="s">
        <v>225</v>
      </c>
      <c r="B13" s="4" t="s">
        <v>209</v>
      </c>
      <c r="C13" s="4" t="s">
        <v>226</v>
      </c>
      <c r="D13" s="40">
        <v>11</v>
      </c>
      <c r="E13" s="10" t="s">
        <v>219</v>
      </c>
      <c r="F13" s="37" t="s">
        <v>240</v>
      </c>
      <c r="G13" s="41" t="s">
        <v>191</v>
      </c>
      <c r="H13" s="51">
        <v>3</v>
      </c>
      <c r="I13" s="51">
        <v>3</v>
      </c>
      <c r="J13" s="51">
        <v>3</v>
      </c>
      <c r="K13" s="51">
        <v>7.5</v>
      </c>
      <c r="L13" s="51">
        <v>4</v>
      </c>
      <c r="M13" s="51">
        <v>8</v>
      </c>
      <c r="N13" s="22">
        <f t="shared" si="0"/>
        <v>28.5</v>
      </c>
      <c r="O13" s="8">
        <f t="shared" si="1"/>
        <v>0.43181818181818182</v>
      </c>
      <c r="P13" s="39" t="s">
        <v>121</v>
      </c>
    </row>
    <row r="14" spans="1:16" x14ac:dyDescent="0.35">
      <c r="A14" s="34" t="s">
        <v>208</v>
      </c>
      <c r="B14" s="34" t="s">
        <v>209</v>
      </c>
      <c r="C14" s="34" t="s">
        <v>70</v>
      </c>
      <c r="D14" s="36">
        <v>18</v>
      </c>
      <c r="E14" s="37" t="s">
        <v>205</v>
      </c>
      <c r="F14" s="37" t="s">
        <v>240</v>
      </c>
      <c r="G14" s="41" t="s">
        <v>191</v>
      </c>
      <c r="H14" s="53">
        <v>3</v>
      </c>
      <c r="I14" s="53">
        <v>2</v>
      </c>
      <c r="J14" s="53">
        <v>3</v>
      </c>
      <c r="K14" s="53">
        <v>0</v>
      </c>
      <c r="L14" s="53">
        <v>9</v>
      </c>
      <c r="M14" s="53">
        <v>9</v>
      </c>
      <c r="N14" s="22">
        <f t="shared" si="0"/>
        <v>26</v>
      </c>
      <c r="O14" s="8">
        <f t="shared" si="1"/>
        <v>0.39393939393939392</v>
      </c>
      <c r="P14" s="39" t="s">
        <v>121</v>
      </c>
    </row>
    <row r="15" spans="1:16" x14ac:dyDescent="0.35">
      <c r="A15" s="35" t="s">
        <v>235</v>
      </c>
      <c r="B15" s="35" t="s">
        <v>236</v>
      </c>
      <c r="C15" s="35" t="s">
        <v>65</v>
      </c>
      <c r="D15" s="40">
        <v>3</v>
      </c>
      <c r="E15" s="49" t="s">
        <v>217</v>
      </c>
      <c r="F15" s="37" t="s">
        <v>240</v>
      </c>
      <c r="G15" s="41" t="s">
        <v>191</v>
      </c>
      <c r="H15" s="51">
        <v>2</v>
      </c>
      <c r="I15" s="51">
        <v>2</v>
      </c>
      <c r="J15" s="51">
        <v>4</v>
      </c>
      <c r="K15" s="51">
        <v>7</v>
      </c>
      <c r="L15" s="51">
        <v>0</v>
      </c>
      <c r="M15" s="51">
        <v>11</v>
      </c>
      <c r="N15" s="22">
        <f t="shared" si="0"/>
        <v>26</v>
      </c>
      <c r="O15" s="8">
        <f t="shared" si="1"/>
        <v>0.39393939393939392</v>
      </c>
      <c r="P15" s="39" t="s">
        <v>121</v>
      </c>
    </row>
    <row r="16" spans="1:16" x14ac:dyDescent="0.35">
      <c r="A16" s="43" t="s">
        <v>220</v>
      </c>
      <c r="B16" s="41" t="s">
        <v>221</v>
      </c>
      <c r="C16" s="41" t="s">
        <v>222</v>
      </c>
      <c r="D16" s="40">
        <v>13</v>
      </c>
      <c r="E16" s="10" t="s">
        <v>217</v>
      </c>
      <c r="F16" s="37" t="s">
        <v>240</v>
      </c>
      <c r="G16" s="41" t="s">
        <v>191</v>
      </c>
      <c r="H16" s="51">
        <v>5</v>
      </c>
      <c r="I16" s="51">
        <v>2</v>
      </c>
      <c r="J16" s="51">
        <v>2</v>
      </c>
      <c r="K16" s="51">
        <v>7</v>
      </c>
      <c r="L16" s="51">
        <v>0</v>
      </c>
      <c r="M16" s="51">
        <v>9</v>
      </c>
      <c r="N16" s="22">
        <f t="shared" si="0"/>
        <v>25</v>
      </c>
      <c r="O16" s="8">
        <f t="shared" si="1"/>
        <v>0.37878787878787878</v>
      </c>
      <c r="P16" s="39" t="s">
        <v>121</v>
      </c>
    </row>
    <row r="17" spans="1:16" x14ac:dyDescent="0.35">
      <c r="A17" s="13" t="s">
        <v>230</v>
      </c>
      <c r="B17" s="11" t="s">
        <v>69</v>
      </c>
      <c r="C17" s="11" t="s">
        <v>70</v>
      </c>
      <c r="D17" s="40">
        <v>7</v>
      </c>
      <c r="E17" s="10" t="s">
        <v>217</v>
      </c>
      <c r="F17" s="37" t="s">
        <v>240</v>
      </c>
      <c r="G17" s="41" t="s">
        <v>191</v>
      </c>
      <c r="H17" s="51">
        <v>1</v>
      </c>
      <c r="I17" s="51">
        <v>3</v>
      </c>
      <c r="J17" s="51">
        <v>4</v>
      </c>
      <c r="K17" s="51">
        <v>8</v>
      </c>
      <c r="L17" s="51">
        <v>1</v>
      </c>
      <c r="M17" s="51">
        <v>8</v>
      </c>
      <c r="N17" s="22">
        <f t="shared" si="0"/>
        <v>25</v>
      </c>
      <c r="O17" s="8">
        <f t="shared" si="1"/>
        <v>0.37878787878787878</v>
      </c>
      <c r="P17" s="39" t="s">
        <v>121</v>
      </c>
    </row>
    <row r="18" spans="1:16" x14ac:dyDescent="0.35">
      <c r="A18" s="35" t="s">
        <v>229</v>
      </c>
      <c r="B18" s="4" t="s">
        <v>38</v>
      </c>
      <c r="C18" s="4" t="s">
        <v>27</v>
      </c>
      <c r="D18" s="36">
        <v>8</v>
      </c>
      <c r="E18" s="40" t="s">
        <v>217</v>
      </c>
      <c r="F18" s="37" t="s">
        <v>240</v>
      </c>
      <c r="G18" s="41" t="s">
        <v>191</v>
      </c>
      <c r="H18" s="51">
        <v>1</v>
      </c>
      <c r="I18" s="51">
        <v>3</v>
      </c>
      <c r="J18" s="51">
        <v>4</v>
      </c>
      <c r="K18" s="51">
        <v>7.5</v>
      </c>
      <c r="L18" s="51">
        <v>1</v>
      </c>
      <c r="M18" s="51">
        <v>7</v>
      </c>
      <c r="N18" s="22">
        <f t="shared" si="0"/>
        <v>23.5</v>
      </c>
      <c r="O18" s="8">
        <f t="shared" si="1"/>
        <v>0.35606060606060608</v>
      </c>
      <c r="P18" s="39" t="s">
        <v>121</v>
      </c>
    </row>
    <row r="19" spans="1:16" x14ac:dyDescent="0.35">
      <c r="A19" s="43" t="s">
        <v>227</v>
      </c>
      <c r="B19" s="41" t="s">
        <v>182</v>
      </c>
      <c r="C19" s="41" t="s">
        <v>95</v>
      </c>
      <c r="D19" s="36">
        <v>10</v>
      </c>
      <c r="E19" s="10" t="s">
        <v>219</v>
      </c>
      <c r="F19" s="37" t="s">
        <v>240</v>
      </c>
      <c r="G19" s="41" t="s">
        <v>191</v>
      </c>
      <c r="H19" s="51">
        <v>1</v>
      </c>
      <c r="I19" s="51">
        <v>3</v>
      </c>
      <c r="J19" s="51">
        <v>2</v>
      </c>
      <c r="K19" s="51">
        <v>7</v>
      </c>
      <c r="L19" s="51">
        <v>1</v>
      </c>
      <c r="M19" s="51">
        <v>8</v>
      </c>
      <c r="N19" s="22">
        <f t="shared" si="0"/>
        <v>22</v>
      </c>
      <c r="O19" s="8">
        <f t="shared" si="1"/>
        <v>0.33333333333333331</v>
      </c>
      <c r="P19" s="39" t="s">
        <v>121</v>
      </c>
    </row>
    <row r="20" spans="1:16" x14ac:dyDescent="0.35">
      <c r="A20" s="44" t="s">
        <v>228</v>
      </c>
      <c r="B20" s="44" t="s">
        <v>166</v>
      </c>
      <c r="C20" s="44" t="s">
        <v>58</v>
      </c>
      <c r="D20" s="40">
        <v>9</v>
      </c>
      <c r="E20" s="46" t="s">
        <v>219</v>
      </c>
      <c r="F20" s="37" t="s">
        <v>240</v>
      </c>
      <c r="G20" s="41" t="s">
        <v>191</v>
      </c>
      <c r="H20" s="54">
        <v>3</v>
      </c>
      <c r="I20" s="54">
        <v>3</v>
      </c>
      <c r="J20" s="54">
        <v>3</v>
      </c>
      <c r="K20" s="54">
        <v>7</v>
      </c>
      <c r="L20" s="54">
        <v>1</v>
      </c>
      <c r="M20" s="54">
        <v>5</v>
      </c>
      <c r="N20" s="22">
        <f t="shared" si="0"/>
        <v>22</v>
      </c>
      <c r="O20" s="8">
        <f t="shared" si="1"/>
        <v>0.33333333333333331</v>
      </c>
      <c r="P20" s="39" t="s">
        <v>121</v>
      </c>
    </row>
    <row r="21" spans="1:16" x14ac:dyDescent="0.35">
      <c r="A21" s="4" t="s">
        <v>233</v>
      </c>
      <c r="B21" s="4" t="s">
        <v>221</v>
      </c>
      <c r="C21" s="4" t="s">
        <v>234</v>
      </c>
      <c r="D21" s="36">
        <v>4</v>
      </c>
      <c r="E21" s="21" t="s">
        <v>217</v>
      </c>
      <c r="F21" s="37" t="s">
        <v>240</v>
      </c>
      <c r="G21" s="41" t="s">
        <v>191</v>
      </c>
      <c r="H21" s="51">
        <v>3</v>
      </c>
      <c r="I21" s="51">
        <v>2</v>
      </c>
      <c r="J21" s="51">
        <v>0</v>
      </c>
      <c r="K21" s="51">
        <v>0</v>
      </c>
      <c r="L21" s="51">
        <v>3</v>
      </c>
      <c r="M21" s="51">
        <v>4</v>
      </c>
      <c r="N21" s="22">
        <f t="shared" si="0"/>
        <v>12</v>
      </c>
      <c r="O21" s="8">
        <f t="shared" si="1"/>
        <v>0.18181818181818182</v>
      </c>
      <c r="P21" s="39" t="s">
        <v>121</v>
      </c>
    </row>
    <row r="22" spans="1:16" x14ac:dyDescent="0.35">
      <c r="A22" s="34" t="s">
        <v>210</v>
      </c>
      <c r="B22" s="34" t="s">
        <v>211</v>
      </c>
      <c r="C22" s="34" t="s">
        <v>212</v>
      </c>
      <c r="D22" s="40">
        <v>17</v>
      </c>
      <c r="E22" s="37" t="s">
        <v>205</v>
      </c>
      <c r="F22" s="37" t="s">
        <v>240</v>
      </c>
      <c r="G22" s="41" t="s">
        <v>191</v>
      </c>
      <c r="H22" s="53">
        <v>5</v>
      </c>
      <c r="I22" s="53">
        <v>1</v>
      </c>
      <c r="J22" s="53">
        <v>1</v>
      </c>
      <c r="K22" s="53">
        <v>0</v>
      </c>
      <c r="L22" s="53">
        <v>2</v>
      </c>
      <c r="M22" s="53">
        <v>0</v>
      </c>
      <c r="N22" s="22">
        <f t="shared" si="0"/>
        <v>9</v>
      </c>
      <c r="O22" s="8">
        <f t="shared" si="1"/>
        <v>0.13636363636363635</v>
      </c>
      <c r="P22" s="39" t="s">
        <v>121</v>
      </c>
    </row>
    <row r="23" spans="1:16" x14ac:dyDescent="0.35">
      <c r="A23" s="35" t="s">
        <v>213</v>
      </c>
      <c r="B23" s="35" t="s">
        <v>112</v>
      </c>
      <c r="C23" s="35" t="s">
        <v>214</v>
      </c>
      <c r="D23" s="36">
        <v>16</v>
      </c>
      <c r="E23" s="40" t="s">
        <v>205</v>
      </c>
      <c r="F23" s="37" t="s">
        <v>240</v>
      </c>
      <c r="G23" s="41" t="s">
        <v>191</v>
      </c>
      <c r="H23" s="51">
        <v>3</v>
      </c>
      <c r="I23" s="51">
        <v>1</v>
      </c>
      <c r="J23" s="51">
        <v>1</v>
      </c>
      <c r="K23" s="51">
        <v>0</v>
      </c>
      <c r="L23" s="51">
        <v>2</v>
      </c>
      <c r="M23" s="51">
        <v>0</v>
      </c>
      <c r="N23" s="22">
        <f t="shared" si="0"/>
        <v>7</v>
      </c>
      <c r="O23" s="8">
        <f t="shared" si="1"/>
        <v>0.10606060606060606</v>
      </c>
      <c r="P23" s="39" t="s">
        <v>121</v>
      </c>
    </row>
    <row r="24" spans="1:16" x14ac:dyDescent="0.35">
      <c r="A24" s="15"/>
      <c r="B24" s="15"/>
      <c r="C24" s="15"/>
      <c r="D24" s="16"/>
      <c r="E24" s="17"/>
      <c r="F24" s="37"/>
      <c r="G24" s="18"/>
      <c r="H24" s="19"/>
      <c r="I24" s="19"/>
      <c r="J24" s="19"/>
      <c r="K24" s="19"/>
      <c r="L24" s="19"/>
      <c r="M24" s="19"/>
      <c r="N24" s="22">
        <f t="shared" ref="N24:N26" si="2">SUM(H24:M24)</f>
        <v>0</v>
      </c>
      <c r="O24" s="8">
        <f t="shared" ref="O24:O26" si="3">N24/66</f>
        <v>0</v>
      </c>
      <c r="P24" s="9"/>
    </row>
    <row r="25" spans="1:16" x14ac:dyDescent="0.35">
      <c r="A25" s="15"/>
      <c r="B25" s="15"/>
      <c r="C25" s="15"/>
      <c r="D25" s="16"/>
      <c r="E25" s="17"/>
      <c r="F25" s="37"/>
      <c r="G25" s="18"/>
      <c r="H25" s="19"/>
      <c r="I25" s="19"/>
      <c r="J25" s="19"/>
      <c r="K25" s="19"/>
      <c r="L25" s="19"/>
      <c r="M25" s="19"/>
      <c r="N25" s="22">
        <f t="shared" si="2"/>
        <v>0</v>
      </c>
      <c r="O25" s="8">
        <f t="shared" si="3"/>
        <v>0</v>
      </c>
      <c r="P25" s="9"/>
    </row>
    <row r="26" spans="1:16" x14ac:dyDescent="0.35">
      <c r="A26" s="15"/>
      <c r="B26" s="15"/>
      <c r="C26" s="15"/>
      <c r="D26" s="16"/>
      <c r="E26" s="17"/>
      <c r="F26" s="37"/>
      <c r="G26" s="18"/>
      <c r="H26" s="19"/>
      <c r="I26" s="19"/>
      <c r="J26" s="19"/>
      <c r="K26" s="19"/>
      <c r="L26" s="19"/>
      <c r="M26" s="19"/>
      <c r="N26" s="22">
        <f t="shared" si="2"/>
        <v>0</v>
      </c>
      <c r="O26" s="8">
        <f t="shared" si="3"/>
        <v>0</v>
      </c>
      <c r="P26" s="9"/>
    </row>
  </sheetData>
  <sortState ref="A4:O5">
    <sortCondition descending="1" ref="O4:O5"/>
  </sortState>
  <mergeCells count="2">
    <mergeCell ref="A1:P1"/>
    <mergeCell ref="A3:P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zoomScale="90" zoomScaleNormal="90" workbookViewId="0">
      <selection activeCell="D34" sqref="D34"/>
    </sheetView>
  </sheetViews>
  <sheetFormatPr defaultRowHeight="14.5" x14ac:dyDescent="0.35"/>
  <cols>
    <col min="1" max="1" width="25.26953125" customWidth="1"/>
    <col min="2" max="2" width="26.7265625" customWidth="1"/>
    <col min="3" max="3" width="21" customWidth="1"/>
    <col min="4" max="4" width="20.453125" customWidth="1"/>
    <col min="5" max="5" width="15.26953125" customWidth="1"/>
    <col min="6" max="6" width="31.81640625" customWidth="1"/>
    <col min="7" max="7" width="32.54296875" customWidth="1"/>
    <col min="12" max="12" width="12.81640625" bestFit="1" customWidth="1"/>
  </cols>
  <sheetData>
    <row r="1" spans="1:12" ht="23" x14ac:dyDescent="0.3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5" x14ac:dyDescent="0.35">
      <c r="A3" s="55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x14ac:dyDescent="0.35">
      <c r="A4" s="3" t="s">
        <v>122</v>
      </c>
      <c r="B4" s="3" t="s">
        <v>123</v>
      </c>
      <c r="C4" s="3" t="s">
        <v>46</v>
      </c>
      <c r="D4" s="5">
        <v>14</v>
      </c>
      <c r="E4" s="6" t="s">
        <v>124</v>
      </c>
      <c r="F4" s="6" t="s">
        <v>186</v>
      </c>
      <c r="G4" s="3" t="s">
        <v>28</v>
      </c>
      <c r="H4" s="7">
        <v>25</v>
      </c>
      <c r="I4" s="7">
        <v>20</v>
      </c>
      <c r="J4" s="22">
        <f t="shared" ref="J4:J20" si="0">SUM(H4:I4)</f>
        <v>45</v>
      </c>
      <c r="K4" s="8">
        <f t="shared" ref="K4:K20" si="1">J4/60</f>
        <v>0.75</v>
      </c>
      <c r="L4" s="9" t="s">
        <v>30</v>
      </c>
    </row>
    <row r="5" spans="1:12" x14ac:dyDescent="0.35">
      <c r="A5" s="4" t="s">
        <v>160</v>
      </c>
      <c r="B5" s="4" t="s">
        <v>161</v>
      </c>
      <c r="C5" s="4" t="s">
        <v>162</v>
      </c>
      <c r="D5" s="10">
        <v>12</v>
      </c>
      <c r="E5" s="10" t="s">
        <v>163</v>
      </c>
      <c r="F5" s="37" t="s">
        <v>186</v>
      </c>
      <c r="G5" s="11" t="s">
        <v>67</v>
      </c>
      <c r="H5" s="12">
        <v>26</v>
      </c>
      <c r="I5" s="12">
        <v>6</v>
      </c>
      <c r="J5" s="22">
        <f t="shared" si="0"/>
        <v>32</v>
      </c>
      <c r="K5" s="8">
        <f t="shared" si="1"/>
        <v>0.53333333333333333</v>
      </c>
      <c r="L5" s="9" t="s">
        <v>134</v>
      </c>
    </row>
    <row r="6" spans="1:12" x14ac:dyDescent="0.35">
      <c r="A6" s="3" t="s">
        <v>164</v>
      </c>
      <c r="B6" s="3" t="s">
        <v>64</v>
      </c>
      <c r="C6" s="3" t="s">
        <v>73</v>
      </c>
      <c r="D6" s="5">
        <v>10</v>
      </c>
      <c r="E6" s="6" t="s">
        <v>167</v>
      </c>
      <c r="F6" s="37" t="s">
        <v>186</v>
      </c>
      <c r="G6" s="3" t="s">
        <v>159</v>
      </c>
      <c r="H6" s="7">
        <v>20</v>
      </c>
      <c r="I6" s="7">
        <v>12</v>
      </c>
      <c r="J6" s="22">
        <f t="shared" si="0"/>
        <v>32</v>
      </c>
      <c r="K6" s="8">
        <f t="shared" si="1"/>
        <v>0.53333333333333333</v>
      </c>
      <c r="L6" s="9" t="s">
        <v>134</v>
      </c>
    </row>
    <row r="7" spans="1:12" x14ac:dyDescent="0.35">
      <c r="A7" s="3" t="s">
        <v>165</v>
      </c>
      <c r="B7" s="3" t="s">
        <v>166</v>
      </c>
      <c r="C7" s="3" t="s">
        <v>73</v>
      </c>
      <c r="D7" s="5">
        <v>13</v>
      </c>
      <c r="E7" s="6" t="s">
        <v>163</v>
      </c>
      <c r="F7" s="37" t="s">
        <v>186</v>
      </c>
      <c r="G7" s="3" t="s">
        <v>67</v>
      </c>
      <c r="H7" s="7">
        <v>18</v>
      </c>
      <c r="I7" s="7">
        <v>11</v>
      </c>
      <c r="J7" s="22">
        <f t="shared" si="0"/>
        <v>29</v>
      </c>
      <c r="K7" s="8">
        <f t="shared" si="1"/>
        <v>0.48333333333333334</v>
      </c>
      <c r="L7" s="9" t="s">
        <v>121</v>
      </c>
    </row>
    <row r="8" spans="1:12" x14ac:dyDescent="0.35">
      <c r="A8" s="4" t="s">
        <v>139</v>
      </c>
      <c r="B8" s="4" t="s">
        <v>166</v>
      </c>
      <c r="C8" s="4" t="s">
        <v>70</v>
      </c>
      <c r="D8" s="10">
        <v>4</v>
      </c>
      <c r="E8" s="10" t="s">
        <v>167</v>
      </c>
      <c r="F8" s="37" t="s">
        <v>186</v>
      </c>
      <c r="G8" s="11" t="s">
        <v>159</v>
      </c>
      <c r="H8" s="51">
        <v>15</v>
      </c>
      <c r="I8" s="51">
        <v>12</v>
      </c>
      <c r="J8" s="22">
        <f t="shared" si="0"/>
        <v>27</v>
      </c>
      <c r="K8" s="8">
        <f t="shared" si="1"/>
        <v>0.45</v>
      </c>
      <c r="L8" s="9" t="s">
        <v>121</v>
      </c>
    </row>
    <row r="9" spans="1:12" x14ac:dyDescent="0.35">
      <c r="A9" s="35" t="s">
        <v>168</v>
      </c>
      <c r="B9" s="35" t="s">
        <v>169</v>
      </c>
      <c r="C9" s="35" t="s">
        <v>170</v>
      </c>
      <c r="D9" s="40">
        <v>1</v>
      </c>
      <c r="E9" s="40" t="s">
        <v>167</v>
      </c>
      <c r="F9" s="37" t="s">
        <v>186</v>
      </c>
      <c r="G9" s="41" t="s">
        <v>159</v>
      </c>
      <c r="H9" s="51">
        <v>20</v>
      </c>
      <c r="I9" s="51">
        <v>0</v>
      </c>
      <c r="J9" s="50">
        <f t="shared" ref="J9:J11" si="2">SUM(H9:I9)</f>
        <v>20</v>
      </c>
      <c r="K9" s="38">
        <f t="shared" ref="K9:K11" si="3">J9/60</f>
        <v>0.33333333333333331</v>
      </c>
      <c r="L9" s="39" t="s">
        <v>121</v>
      </c>
    </row>
    <row r="10" spans="1:12" x14ac:dyDescent="0.35">
      <c r="A10" s="35" t="s">
        <v>171</v>
      </c>
      <c r="B10" s="35" t="s">
        <v>172</v>
      </c>
      <c r="C10" s="35" t="s">
        <v>173</v>
      </c>
      <c r="D10" s="40">
        <v>5</v>
      </c>
      <c r="E10" s="40" t="s">
        <v>163</v>
      </c>
      <c r="F10" s="37" t="s">
        <v>186</v>
      </c>
      <c r="G10" s="41" t="s">
        <v>67</v>
      </c>
      <c r="H10" s="51">
        <v>10</v>
      </c>
      <c r="I10" s="51">
        <v>10</v>
      </c>
      <c r="J10" s="50">
        <f t="shared" si="2"/>
        <v>20</v>
      </c>
      <c r="K10" s="38">
        <f t="shared" si="3"/>
        <v>0.33333333333333331</v>
      </c>
      <c r="L10" s="39" t="s">
        <v>121</v>
      </c>
    </row>
    <row r="11" spans="1:12" x14ac:dyDescent="0.35">
      <c r="A11" s="35" t="s">
        <v>174</v>
      </c>
      <c r="B11" s="35" t="s">
        <v>76</v>
      </c>
      <c r="C11" s="35" t="s">
        <v>27</v>
      </c>
      <c r="D11" s="40">
        <v>8</v>
      </c>
      <c r="E11" s="40" t="s">
        <v>167</v>
      </c>
      <c r="F11" s="37" t="s">
        <v>186</v>
      </c>
      <c r="G11" s="41" t="s">
        <v>159</v>
      </c>
      <c r="H11" s="51">
        <v>10</v>
      </c>
      <c r="I11" s="51">
        <v>10</v>
      </c>
      <c r="J11" s="50">
        <f t="shared" si="2"/>
        <v>20</v>
      </c>
      <c r="K11" s="38">
        <f t="shared" si="3"/>
        <v>0.33333333333333331</v>
      </c>
      <c r="L11" s="39" t="s">
        <v>121</v>
      </c>
    </row>
    <row r="12" spans="1:12" x14ac:dyDescent="0.35">
      <c r="A12" s="3" t="s">
        <v>175</v>
      </c>
      <c r="B12" s="3" t="s">
        <v>103</v>
      </c>
      <c r="C12" s="3" t="s">
        <v>33</v>
      </c>
      <c r="D12" s="5">
        <v>9</v>
      </c>
      <c r="E12" s="6" t="s">
        <v>167</v>
      </c>
      <c r="F12" s="37" t="s">
        <v>186</v>
      </c>
      <c r="G12" s="3" t="s">
        <v>159</v>
      </c>
      <c r="H12" s="53">
        <v>15</v>
      </c>
      <c r="I12" s="53">
        <v>4</v>
      </c>
      <c r="J12" s="22">
        <f t="shared" si="0"/>
        <v>19</v>
      </c>
      <c r="K12" s="8">
        <f t="shared" si="1"/>
        <v>0.31666666666666665</v>
      </c>
      <c r="L12" s="39" t="s">
        <v>121</v>
      </c>
    </row>
    <row r="13" spans="1:12" x14ac:dyDescent="0.35">
      <c r="A13" s="4" t="s">
        <v>176</v>
      </c>
      <c r="B13" s="4" t="s">
        <v>181</v>
      </c>
      <c r="C13" s="4" t="s">
        <v>70</v>
      </c>
      <c r="D13" s="10">
        <v>3</v>
      </c>
      <c r="E13" s="10" t="s">
        <v>167</v>
      </c>
      <c r="F13" s="37" t="s">
        <v>186</v>
      </c>
      <c r="G13" s="11" t="s">
        <v>159</v>
      </c>
      <c r="H13" s="51">
        <v>18</v>
      </c>
      <c r="I13" s="51">
        <v>0</v>
      </c>
      <c r="J13" s="22">
        <f t="shared" si="0"/>
        <v>18</v>
      </c>
      <c r="K13" s="8">
        <f t="shared" si="1"/>
        <v>0.3</v>
      </c>
      <c r="L13" s="39" t="s">
        <v>121</v>
      </c>
    </row>
    <row r="14" spans="1:12" x14ac:dyDescent="0.35">
      <c r="A14" s="13" t="s">
        <v>180</v>
      </c>
      <c r="B14" s="11" t="s">
        <v>182</v>
      </c>
      <c r="C14" s="11" t="s">
        <v>183</v>
      </c>
      <c r="D14" s="10">
        <v>11</v>
      </c>
      <c r="E14" s="10" t="s">
        <v>167</v>
      </c>
      <c r="F14" s="37" t="s">
        <v>186</v>
      </c>
      <c r="G14" s="4" t="s">
        <v>159</v>
      </c>
      <c r="H14" s="51">
        <v>17</v>
      </c>
      <c r="I14" s="51">
        <v>0</v>
      </c>
      <c r="J14" s="22">
        <f t="shared" si="0"/>
        <v>17</v>
      </c>
      <c r="K14" s="8">
        <f t="shared" si="1"/>
        <v>0.28333333333333333</v>
      </c>
      <c r="L14" s="39" t="s">
        <v>121</v>
      </c>
    </row>
    <row r="15" spans="1:12" x14ac:dyDescent="0.35">
      <c r="A15" s="43" t="s">
        <v>177</v>
      </c>
      <c r="B15" s="15" t="s">
        <v>169</v>
      </c>
      <c r="C15" s="15" t="s">
        <v>184</v>
      </c>
      <c r="D15" s="16">
        <v>2</v>
      </c>
      <c r="E15" s="17" t="s">
        <v>167</v>
      </c>
      <c r="F15" s="37" t="s">
        <v>186</v>
      </c>
      <c r="G15" s="18" t="s">
        <v>159</v>
      </c>
      <c r="H15" s="54">
        <v>12</v>
      </c>
      <c r="I15" s="54">
        <v>0</v>
      </c>
      <c r="J15" s="22">
        <f t="shared" si="0"/>
        <v>12</v>
      </c>
      <c r="K15" s="8">
        <f t="shared" si="1"/>
        <v>0.2</v>
      </c>
      <c r="L15" s="39" t="s">
        <v>121</v>
      </c>
    </row>
    <row r="16" spans="1:12" x14ac:dyDescent="0.35">
      <c r="A16" s="44" t="s">
        <v>178</v>
      </c>
      <c r="B16" s="4" t="s">
        <v>26</v>
      </c>
      <c r="C16" s="4" t="s">
        <v>55</v>
      </c>
      <c r="D16" s="10">
        <v>6</v>
      </c>
      <c r="E16" s="10" t="s">
        <v>167</v>
      </c>
      <c r="F16" s="37" t="s">
        <v>186</v>
      </c>
      <c r="G16" s="11" t="s">
        <v>159</v>
      </c>
      <c r="H16" s="42">
        <v>10</v>
      </c>
      <c r="I16" s="42">
        <v>6</v>
      </c>
      <c r="J16" s="22">
        <f t="shared" si="0"/>
        <v>16</v>
      </c>
      <c r="K16" s="8">
        <f t="shared" si="1"/>
        <v>0.26666666666666666</v>
      </c>
      <c r="L16" s="39" t="s">
        <v>121</v>
      </c>
    </row>
    <row r="17" spans="1:12" x14ac:dyDescent="0.35">
      <c r="A17" s="35" t="s">
        <v>179</v>
      </c>
      <c r="B17" s="11" t="s">
        <v>185</v>
      </c>
      <c r="C17" s="11" t="s">
        <v>113</v>
      </c>
      <c r="D17" s="10">
        <v>7</v>
      </c>
      <c r="E17" s="10" t="s">
        <v>163</v>
      </c>
      <c r="F17" s="37" t="s">
        <v>186</v>
      </c>
      <c r="G17" s="4" t="s">
        <v>67</v>
      </c>
      <c r="H17" s="42">
        <v>4</v>
      </c>
      <c r="I17" s="42">
        <v>5</v>
      </c>
      <c r="J17" s="22">
        <f t="shared" si="0"/>
        <v>9</v>
      </c>
      <c r="K17" s="8">
        <f t="shared" si="1"/>
        <v>0.15</v>
      </c>
      <c r="L17" s="39" t="s">
        <v>121</v>
      </c>
    </row>
    <row r="18" spans="1:12" x14ac:dyDescent="0.35">
      <c r="A18" s="20"/>
      <c r="B18" s="4"/>
      <c r="C18" s="4"/>
      <c r="D18" s="10"/>
      <c r="E18" s="21"/>
      <c r="F18" s="10"/>
      <c r="G18" s="11"/>
      <c r="H18" s="12"/>
      <c r="I18" s="12"/>
      <c r="J18" s="22">
        <f t="shared" si="0"/>
        <v>0</v>
      </c>
      <c r="K18" s="8">
        <f t="shared" si="1"/>
        <v>0</v>
      </c>
      <c r="L18" s="9"/>
    </row>
    <row r="19" spans="1:12" x14ac:dyDescent="0.35">
      <c r="A19" s="20"/>
      <c r="B19" s="4"/>
      <c r="C19" s="4"/>
      <c r="D19" s="10"/>
      <c r="E19" s="10"/>
      <c r="F19" s="10"/>
      <c r="G19" s="11"/>
      <c r="H19" s="12"/>
      <c r="I19" s="12"/>
      <c r="J19" s="22">
        <f t="shared" si="0"/>
        <v>0</v>
      </c>
      <c r="K19" s="8">
        <f t="shared" si="1"/>
        <v>0</v>
      </c>
      <c r="L19" s="9"/>
    </row>
    <row r="20" spans="1:12" x14ac:dyDescent="0.35">
      <c r="A20" s="4"/>
      <c r="B20" s="4"/>
      <c r="C20" s="4"/>
      <c r="D20" s="10"/>
      <c r="E20" s="21"/>
      <c r="F20" s="10"/>
      <c r="G20" s="11"/>
      <c r="H20" s="12"/>
      <c r="I20" s="12"/>
      <c r="J20" s="22">
        <f t="shared" si="0"/>
        <v>0</v>
      </c>
      <c r="K20" s="8">
        <f t="shared" si="1"/>
        <v>0</v>
      </c>
      <c r="L20" s="9"/>
    </row>
  </sheetData>
  <sortState ref="A4:K20">
    <sortCondition descending="1" ref="K4:K20"/>
  </sortState>
  <mergeCells count="2">
    <mergeCell ref="A1:L1"/>
    <mergeCell ref="A3:L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0"/>
  <sheetViews>
    <sheetView zoomScale="90" zoomScaleNormal="90" workbookViewId="0">
      <selection activeCell="E41" sqref="E41"/>
    </sheetView>
  </sheetViews>
  <sheetFormatPr defaultRowHeight="14.5" x14ac:dyDescent="0.35"/>
  <cols>
    <col min="1" max="1" width="18.54296875" customWidth="1"/>
    <col min="2" max="2" width="16.54296875" customWidth="1"/>
    <col min="3" max="3" width="20.26953125" customWidth="1"/>
    <col min="4" max="4" width="14.453125" customWidth="1"/>
    <col min="5" max="5" width="12" customWidth="1"/>
    <col min="6" max="6" width="31.1796875" customWidth="1"/>
    <col min="7" max="7" width="34.1796875" customWidth="1"/>
    <col min="12" max="12" width="12.81640625" customWidth="1"/>
  </cols>
  <sheetData>
    <row r="1" spans="1:12" ht="23" x14ac:dyDescent="0.3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5" x14ac:dyDescent="0.35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x14ac:dyDescent="0.35">
      <c r="A4" s="34" t="s">
        <v>125</v>
      </c>
      <c r="B4" s="34" t="s">
        <v>76</v>
      </c>
      <c r="C4" s="34" t="s">
        <v>126</v>
      </c>
      <c r="D4" s="36">
        <v>7</v>
      </c>
      <c r="E4" s="37" t="s">
        <v>127</v>
      </c>
      <c r="F4" s="37" t="s">
        <v>186</v>
      </c>
      <c r="G4" s="34" t="s">
        <v>128</v>
      </c>
      <c r="H4" s="36">
        <v>35</v>
      </c>
      <c r="I4" s="36">
        <v>18</v>
      </c>
      <c r="J4" s="50">
        <f t="shared" ref="J4:J18" si="0">SUM(H4:I4)</f>
        <v>53</v>
      </c>
      <c r="K4" s="38">
        <f t="shared" ref="K4:K18" si="1">J4/70</f>
        <v>0.75714285714285712</v>
      </c>
      <c r="L4" s="39" t="s">
        <v>30</v>
      </c>
    </row>
    <row r="5" spans="1:12" x14ac:dyDescent="0.35">
      <c r="A5" s="35" t="s">
        <v>130</v>
      </c>
      <c r="B5" s="35" t="s">
        <v>38</v>
      </c>
      <c r="C5" s="35" t="s">
        <v>110</v>
      </c>
      <c r="D5" s="40">
        <v>12</v>
      </c>
      <c r="E5" s="40" t="s">
        <v>131</v>
      </c>
      <c r="F5" s="37" t="s">
        <v>186</v>
      </c>
      <c r="G5" s="41" t="s">
        <v>67</v>
      </c>
      <c r="H5" s="40">
        <v>18</v>
      </c>
      <c r="I5" s="40">
        <v>20</v>
      </c>
      <c r="J5" s="50">
        <f t="shared" si="0"/>
        <v>38</v>
      </c>
      <c r="K5" s="38">
        <f t="shared" si="1"/>
        <v>0.54285714285714282</v>
      </c>
      <c r="L5" s="9" t="s">
        <v>134</v>
      </c>
    </row>
    <row r="6" spans="1:12" ht="13.5" customHeight="1" x14ac:dyDescent="0.35">
      <c r="A6" s="34" t="s">
        <v>132</v>
      </c>
      <c r="B6" s="34" t="s">
        <v>133</v>
      </c>
      <c r="C6" s="34" t="s">
        <v>98</v>
      </c>
      <c r="D6" s="36">
        <v>15</v>
      </c>
      <c r="E6" s="37" t="s">
        <v>131</v>
      </c>
      <c r="F6" s="37" t="s">
        <v>186</v>
      </c>
      <c r="G6" s="34" t="s">
        <v>67</v>
      </c>
      <c r="H6" s="36">
        <v>20</v>
      </c>
      <c r="I6" s="36">
        <v>16</v>
      </c>
      <c r="J6" s="50">
        <f t="shared" si="0"/>
        <v>36</v>
      </c>
      <c r="K6" s="38">
        <f t="shared" si="1"/>
        <v>0.51428571428571423</v>
      </c>
      <c r="L6" s="39" t="s">
        <v>134</v>
      </c>
    </row>
    <row r="7" spans="1:12" x14ac:dyDescent="0.35">
      <c r="A7" s="35" t="s">
        <v>135</v>
      </c>
      <c r="B7" s="35" t="s">
        <v>136</v>
      </c>
      <c r="C7" s="35" t="s">
        <v>137</v>
      </c>
      <c r="D7" s="40">
        <v>8</v>
      </c>
      <c r="E7" s="40" t="s">
        <v>131</v>
      </c>
      <c r="F7" s="37" t="s">
        <v>186</v>
      </c>
      <c r="G7" s="41" t="s">
        <v>67</v>
      </c>
      <c r="H7" s="40">
        <v>21</v>
      </c>
      <c r="I7" s="40">
        <v>12</v>
      </c>
      <c r="J7" s="50">
        <f t="shared" si="0"/>
        <v>33</v>
      </c>
      <c r="K7" s="38">
        <f t="shared" si="1"/>
        <v>0.47142857142857142</v>
      </c>
      <c r="L7" s="39" t="s">
        <v>121</v>
      </c>
    </row>
    <row r="8" spans="1:12" ht="11.25" customHeight="1" x14ac:dyDescent="0.35">
      <c r="A8" s="34" t="s">
        <v>138</v>
      </c>
      <c r="B8" s="34" t="s">
        <v>76</v>
      </c>
      <c r="C8" s="34" t="s">
        <v>70</v>
      </c>
      <c r="D8" s="36">
        <v>9</v>
      </c>
      <c r="E8" s="37" t="s">
        <v>131</v>
      </c>
      <c r="F8" s="37" t="s">
        <v>186</v>
      </c>
      <c r="G8" s="34" t="s">
        <v>67</v>
      </c>
      <c r="H8" s="36">
        <v>17</v>
      </c>
      <c r="I8" s="36">
        <v>17</v>
      </c>
      <c r="J8" s="50">
        <f t="shared" si="0"/>
        <v>34</v>
      </c>
      <c r="K8" s="38">
        <f t="shared" si="1"/>
        <v>0.48571428571428571</v>
      </c>
      <c r="L8" s="9" t="s">
        <v>121</v>
      </c>
    </row>
    <row r="9" spans="1:12" x14ac:dyDescent="0.35">
      <c r="A9" s="52" t="s">
        <v>139</v>
      </c>
      <c r="B9" s="52" t="s">
        <v>76</v>
      </c>
      <c r="C9" s="35" t="s">
        <v>33</v>
      </c>
      <c r="D9" s="40">
        <v>1</v>
      </c>
      <c r="E9" s="40" t="s">
        <v>131</v>
      </c>
      <c r="F9" s="37" t="s">
        <v>186</v>
      </c>
      <c r="G9" s="41" t="s">
        <v>67</v>
      </c>
      <c r="H9" s="40">
        <v>11</v>
      </c>
      <c r="I9" s="40">
        <v>20</v>
      </c>
      <c r="J9" s="50">
        <f t="shared" si="0"/>
        <v>31</v>
      </c>
      <c r="K9" s="38">
        <f t="shared" si="1"/>
        <v>0.44285714285714284</v>
      </c>
      <c r="L9" s="39" t="s">
        <v>121</v>
      </c>
    </row>
    <row r="10" spans="1:12" x14ac:dyDescent="0.35">
      <c r="A10" s="35" t="s">
        <v>140</v>
      </c>
      <c r="B10" s="35" t="s">
        <v>141</v>
      </c>
      <c r="C10" s="35" t="s">
        <v>142</v>
      </c>
      <c r="D10" s="40">
        <v>4</v>
      </c>
      <c r="E10" s="40" t="s">
        <v>127</v>
      </c>
      <c r="F10" s="37" t="s">
        <v>186</v>
      </c>
      <c r="G10" s="41" t="s">
        <v>128</v>
      </c>
      <c r="H10" s="40">
        <v>0</v>
      </c>
      <c r="I10" s="40">
        <v>30</v>
      </c>
      <c r="J10" s="50">
        <f t="shared" si="0"/>
        <v>30</v>
      </c>
      <c r="K10" s="38">
        <f t="shared" si="1"/>
        <v>0.42857142857142855</v>
      </c>
      <c r="L10" s="39" t="s">
        <v>121</v>
      </c>
    </row>
    <row r="11" spans="1:12" x14ac:dyDescent="0.35">
      <c r="A11" s="35" t="s">
        <v>143</v>
      </c>
      <c r="B11" s="35" t="s">
        <v>123</v>
      </c>
      <c r="C11" s="35" t="s">
        <v>123</v>
      </c>
      <c r="D11" s="40">
        <v>6</v>
      </c>
      <c r="E11" s="40" t="s">
        <v>147</v>
      </c>
      <c r="F11" s="37" t="s">
        <v>186</v>
      </c>
      <c r="G11" s="35" t="s">
        <v>159</v>
      </c>
      <c r="H11" s="40">
        <v>27</v>
      </c>
      <c r="I11" s="40">
        <v>0</v>
      </c>
      <c r="J11" s="50">
        <f t="shared" si="0"/>
        <v>27</v>
      </c>
      <c r="K11" s="38">
        <f t="shared" si="1"/>
        <v>0.38571428571428573</v>
      </c>
      <c r="L11" s="39" t="s">
        <v>121</v>
      </c>
    </row>
    <row r="12" spans="1:12" ht="12.75" customHeight="1" x14ac:dyDescent="0.35">
      <c r="A12" s="43" t="s">
        <v>144</v>
      </c>
      <c r="B12" s="41" t="s">
        <v>145</v>
      </c>
      <c r="C12" s="41" t="s">
        <v>145</v>
      </c>
      <c r="D12" s="37">
        <v>4</v>
      </c>
      <c r="E12" s="37" t="s">
        <v>131</v>
      </c>
      <c r="F12" s="37" t="s">
        <v>186</v>
      </c>
      <c r="G12" s="34" t="s">
        <v>67</v>
      </c>
      <c r="H12" s="37">
        <v>26</v>
      </c>
      <c r="I12" s="36">
        <v>0</v>
      </c>
      <c r="J12" s="50">
        <f t="shared" si="0"/>
        <v>26</v>
      </c>
      <c r="K12" s="38">
        <f t="shared" si="1"/>
        <v>0.37142857142857144</v>
      </c>
      <c r="L12" s="39" t="s">
        <v>121</v>
      </c>
    </row>
    <row r="13" spans="1:12" x14ac:dyDescent="0.35">
      <c r="A13" s="34" t="s">
        <v>146</v>
      </c>
      <c r="B13" s="34" t="s">
        <v>146</v>
      </c>
      <c r="C13" s="34" t="s">
        <v>146</v>
      </c>
      <c r="D13" s="37">
        <v>9</v>
      </c>
      <c r="E13" s="37" t="s">
        <v>147</v>
      </c>
      <c r="F13" s="37" t="s">
        <v>186</v>
      </c>
      <c r="G13" s="41" t="s">
        <v>159</v>
      </c>
      <c r="H13" s="37">
        <v>10</v>
      </c>
      <c r="I13" s="40">
        <v>13</v>
      </c>
      <c r="J13" s="50">
        <f t="shared" si="0"/>
        <v>23</v>
      </c>
      <c r="K13" s="38">
        <f t="shared" si="1"/>
        <v>0.32857142857142857</v>
      </c>
      <c r="L13" s="39" t="s">
        <v>121</v>
      </c>
    </row>
    <row r="14" spans="1:12" x14ac:dyDescent="0.35">
      <c r="A14" s="43" t="s">
        <v>148</v>
      </c>
      <c r="B14" s="41" t="s">
        <v>149</v>
      </c>
      <c r="C14" s="41" t="s">
        <v>27</v>
      </c>
      <c r="D14" s="40">
        <v>3</v>
      </c>
      <c r="E14" s="40" t="s">
        <v>127</v>
      </c>
      <c r="F14" s="37" t="s">
        <v>186</v>
      </c>
      <c r="G14" s="35" t="s">
        <v>128</v>
      </c>
      <c r="H14" s="40">
        <v>0</v>
      </c>
      <c r="I14" s="40">
        <v>21</v>
      </c>
      <c r="J14" s="50">
        <f t="shared" si="0"/>
        <v>21</v>
      </c>
      <c r="K14" s="38">
        <f t="shared" si="1"/>
        <v>0.3</v>
      </c>
      <c r="L14" s="39" t="s">
        <v>121</v>
      </c>
    </row>
    <row r="15" spans="1:12" x14ac:dyDescent="0.35">
      <c r="A15" s="44" t="s">
        <v>150</v>
      </c>
      <c r="B15" s="44" t="s">
        <v>26</v>
      </c>
      <c r="C15" s="44" t="s">
        <v>151</v>
      </c>
      <c r="D15" s="45">
        <v>10</v>
      </c>
      <c r="E15" s="46" t="s">
        <v>131</v>
      </c>
      <c r="F15" s="37" t="s">
        <v>186</v>
      </c>
      <c r="G15" s="47" t="s">
        <v>67</v>
      </c>
      <c r="H15" s="45">
        <v>18</v>
      </c>
      <c r="I15" s="45">
        <v>0</v>
      </c>
      <c r="J15" s="50">
        <f t="shared" si="0"/>
        <v>18</v>
      </c>
      <c r="K15" s="38">
        <f t="shared" si="1"/>
        <v>0.25714285714285712</v>
      </c>
      <c r="L15" s="39" t="s">
        <v>121</v>
      </c>
    </row>
    <row r="16" spans="1:12" x14ac:dyDescent="0.35">
      <c r="A16" s="35" t="s">
        <v>152</v>
      </c>
      <c r="B16" s="35" t="s">
        <v>153</v>
      </c>
      <c r="C16" s="35" t="s">
        <v>33</v>
      </c>
      <c r="D16" s="40">
        <v>14</v>
      </c>
      <c r="E16" s="40" t="s">
        <v>147</v>
      </c>
      <c r="F16" s="37" t="s">
        <v>186</v>
      </c>
      <c r="G16" s="41" t="s">
        <v>159</v>
      </c>
      <c r="H16" s="40">
        <v>0</v>
      </c>
      <c r="I16" s="40">
        <v>18</v>
      </c>
      <c r="J16" s="50">
        <f t="shared" si="0"/>
        <v>18</v>
      </c>
      <c r="K16" s="38">
        <f t="shared" si="1"/>
        <v>0.25714285714285712</v>
      </c>
      <c r="L16" s="39" t="s">
        <v>121</v>
      </c>
    </row>
    <row r="17" spans="1:12" x14ac:dyDescent="0.35">
      <c r="A17" s="43" t="s">
        <v>154</v>
      </c>
      <c r="B17" s="41" t="s">
        <v>155</v>
      </c>
      <c r="C17" s="41" t="s">
        <v>33</v>
      </c>
      <c r="D17" s="40">
        <v>5</v>
      </c>
      <c r="E17" s="40" t="s">
        <v>147</v>
      </c>
      <c r="F17" s="37" t="s">
        <v>186</v>
      </c>
      <c r="G17" s="35" t="s">
        <v>159</v>
      </c>
      <c r="H17" s="40">
        <v>3</v>
      </c>
      <c r="I17" s="40">
        <v>15</v>
      </c>
      <c r="J17" s="50">
        <f t="shared" si="0"/>
        <v>18</v>
      </c>
      <c r="K17" s="38">
        <f t="shared" si="1"/>
        <v>0.25714285714285712</v>
      </c>
      <c r="L17" s="39" t="s">
        <v>121</v>
      </c>
    </row>
    <row r="18" spans="1:12" x14ac:dyDescent="0.35">
      <c r="A18" s="48" t="s">
        <v>156</v>
      </c>
      <c r="B18" s="35" t="s">
        <v>157</v>
      </c>
      <c r="C18" s="35" t="s">
        <v>158</v>
      </c>
      <c r="D18" s="40">
        <v>2</v>
      </c>
      <c r="E18" s="49" t="s">
        <v>127</v>
      </c>
      <c r="F18" s="37" t="s">
        <v>186</v>
      </c>
      <c r="G18" s="41" t="s">
        <v>128</v>
      </c>
      <c r="H18" s="40">
        <v>5</v>
      </c>
      <c r="I18" s="40">
        <v>0</v>
      </c>
      <c r="J18" s="50">
        <f t="shared" si="0"/>
        <v>5</v>
      </c>
      <c r="K18" s="38">
        <f t="shared" si="1"/>
        <v>7.1428571428571425E-2</v>
      </c>
      <c r="L18" s="39" t="s">
        <v>121</v>
      </c>
    </row>
    <row r="19" spans="1:12" x14ac:dyDescent="0.35">
      <c r="A19" s="4"/>
      <c r="B19" s="4"/>
      <c r="C19" s="4"/>
      <c r="D19" s="10"/>
      <c r="E19" s="21"/>
      <c r="F19" s="10"/>
      <c r="G19" s="11"/>
      <c r="H19" s="12"/>
      <c r="I19" s="12"/>
      <c r="J19" s="22">
        <f t="shared" ref="J19:J20" si="2">SUM(H19:I19)</f>
        <v>0</v>
      </c>
      <c r="K19" s="8">
        <f t="shared" ref="K19:K20" si="3">J19/70</f>
        <v>0</v>
      </c>
      <c r="L19" s="9"/>
    </row>
    <row r="20" spans="1:12" x14ac:dyDescent="0.35">
      <c r="A20" s="4"/>
      <c r="B20" s="4"/>
      <c r="C20" s="4"/>
      <c r="D20" s="10"/>
      <c r="E20" s="21"/>
      <c r="F20" s="21"/>
      <c r="G20" s="11"/>
      <c r="H20" s="12"/>
      <c r="I20" s="12"/>
      <c r="J20" s="22">
        <f t="shared" si="2"/>
        <v>0</v>
      </c>
      <c r="K20" s="8">
        <f t="shared" si="3"/>
        <v>0</v>
      </c>
      <c r="L20" s="9"/>
    </row>
  </sheetData>
  <sortState ref="A4:K20">
    <sortCondition descending="1" ref="K4:K20"/>
  </sortState>
  <mergeCells count="2">
    <mergeCell ref="A1:L1"/>
    <mergeCell ref="A3:L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"/>
  <sheetViews>
    <sheetView view="pageLayout" zoomScaleNormal="90" workbookViewId="0">
      <selection activeCell="F23" sqref="F23"/>
    </sheetView>
  </sheetViews>
  <sheetFormatPr defaultRowHeight="14.5" x14ac:dyDescent="0.35"/>
  <cols>
    <col min="1" max="1" width="19.1796875" customWidth="1"/>
    <col min="2" max="2" width="14.7265625" customWidth="1"/>
    <col min="3" max="3" width="17.7265625" customWidth="1"/>
    <col min="4" max="4" width="15.1796875" customWidth="1"/>
    <col min="5" max="5" width="8.7265625" customWidth="1"/>
    <col min="6" max="6" width="26.54296875" customWidth="1"/>
    <col min="7" max="7" width="33.1796875" customWidth="1"/>
    <col min="12" max="12" width="12.81640625" bestFit="1" customWidth="1"/>
  </cols>
  <sheetData>
    <row r="1" spans="1:12" ht="23" x14ac:dyDescent="0.3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5" x14ac:dyDescent="0.35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3.5" customHeight="1" x14ac:dyDescent="0.35">
      <c r="A4" s="3" t="s">
        <v>192</v>
      </c>
      <c r="B4" s="3" t="s">
        <v>193</v>
      </c>
      <c r="C4" s="3" t="s">
        <v>33</v>
      </c>
      <c r="D4" s="5">
        <v>7</v>
      </c>
      <c r="E4" s="6">
        <v>10</v>
      </c>
      <c r="F4" s="6" t="s">
        <v>240</v>
      </c>
      <c r="G4" s="3" t="s">
        <v>191</v>
      </c>
      <c r="H4" s="7">
        <v>29</v>
      </c>
      <c r="I4" s="7">
        <v>25</v>
      </c>
      <c r="J4" s="22">
        <f t="shared" ref="J4:J12" si="0">SUM(H4:I4)</f>
        <v>54</v>
      </c>
      <c r="K4" s="8">
        <f t="shared" ref="K4:K12" si="1">J4/70</f>
        <v>0.77142857142857146</v>
      </c>
      <c r="L4" s="9" t="s">
        <v>30</v>
      </c>
    </row>
    <row r="5" spans="1:12" x14ac:dyDescent="0.35">
      <c r="A5" s="4" t="s">
        <v>199</v>
      </c>
      <c r="B5" s="4" t="s">
        <v>69</v>
      </c>
      <c r="C5" s="4" t="s">
        <v>55</v>
      </c>
      <c r="D5" s="10">
        <v>3</v>
      </c>
      <c r="E5" s="37">
        <v>10</v>
      </c>
      <c r="F5" s="37" t="s">
        <v>240</v>
      </c>
      <c r="G5" s="34" t="s">
        <v>191</v>
      </c>
      <c r="H5" s="12">
        <v>30</v>
      </c>
      <c r="I5" s="12">
        <v>23</v>
      </c>
      <c r="J5" s="22">
        <f t="shared" ref="J5:J10" si="2">SUM(H5:I5)</f>
        <v>53</v>
      </c>
      <c r="K5" s="8">
        <f t="shared" ref="K5:K10" si="3">J5/70</f>
        <v>0.75714285714285712</v>
      </c>
      <c r="L5" s="9" t="s">
        <v>36</v>
      </c>
    </row>
    <row r="6" spans="1:12" x14ac:dyDescent="0.35">
      <c r="A6" s="35" t="s">
        <v>194</v>
      </c>
      <c r="B6" s="35" t="s">
        <v>38</v>
      </c>
      <c r="C6" s="35" t="s">
        <v>70</v>
      </c>
      <c r="D6" s="40">
        <v>6</v>
      </c>
      <c r="E6" s="37">
        <v>10</v>
      </c>
      <c r="F6" s="37" t="s">
        <v>240</v>
      </c>
      <c r="G6" s="34" t="s">
        <v>191</v>
      </c>
      <c r="H6" s="42">
        <v>17</v>
      </c>
      <c r="I6" s="42">
        <v>20</v>
      </c>
      <c r="J6" s="22">
        <f t="shared" si="2"/>
        <v>37</v>
      </c>
      <c r="K6" s="8">
        <f t="shared" si="3"/>
        <v>0.52857142857142858</v>
      </c>
      <c r="L6" s="9" t="s">
        <v>121</v>
      </c>
    </row>
    <row r="7" spans="1:12" x14ac:dyDescent="0.35">
      <c r="A7" s="3" t="s">
        <v>197</v>
      </c>
      <c r="B7" s="3" t="s">
        <v>38</v>
      </c>
      <c r="C7" s="3" t="s">
        <v>198</v>
      </c>
      <c r="D7" s="5">
        <v>4</v>
      </c>
      <c r="E7" s="37">
        <v>10</v>
      </c>
      <c r="F7" s="37" t="s">
        <v>240</v>
      </c>
      <c r="G7" s="34" t="s">
        <v>191</v>
      </c>
      <c r="H7" s="7">
        <v>16</v>
      </c>
      <c r="I7" s="7">
        <v>17</v>
      </c>
      <c r="J7" s="22">
        <f t="shared" si="2"/>
        <v>33</v>
      </c>
      <c r="K7" s="8">
        <f t="shared" si="3"/>
        <v>0.47142857142857142</v>
      </c>
      <c r="L7" s="39" t="s">
        <v>121</v>
      </c>
    </row>
    <row r="8" spans="1:12" x14ac:dyDescent="0.35">
      <c r="A8" s="4" t="s">
        <v>201</v>
      </c>
      <c r="B8" s="4" t="s">
        <v>202</v>
      </c>
      <c r="C8" s="4" t="s">
        <v>203</v>
      </c>
      <c r="D8" s="10">
        <v>1</v>
      </c>
      <c r="E8" s="37">
        <v>10</v>
      </c>
      <c r="F8" s="37" t="s">
        <v>240</v>
      </c>
      <c r="G8" s="34" t="s">
        <v>191</v>
      </c>
      <c r="H8" s="12">
        <v>23</v>
      </c>
      <c r="I8" s="12">
        <v>0</v>
      </c>
      <c r="J8" s="22">
        <f t="shared" si="2"/>
        <v>23</v>
      </c>
      <c r="K8" s="8">
        <f t="shared" si="3"/>
        <v>0.32857142857142857</v>
      </c>
      <c r="L8" s="39" t="s">
        <v>121</v>
      </c>
    </row>
    <row r="9" spans="1:12" x14ac:dyDescent="0.35">
      <c r="A9" s="4" t="s">
        <v>199</v>
      </c>
      <c r="B9" s="4" t="s">
        <v>200</v>
      </c>
      <c r="C9" s="4" t="s">
        <v>55</v>
      </c>
      <c r="D9" s="10">
        <v>2</v>
      </c>
      <c r="E9" s="37">
        <v>10</v>
      </c>
      <c r="F9" s="37" t="s">
        <v>240</v>
      </c>
      <c r="G9" s="34" t="s">
        <v>191</v>
      </c>
      <c r="H9" s="12">
        <v>21</v>
      </c>
      <c r="I9" s="12">
        <v>0</v>
      </c>
      <c r="J9" s="22">
        <f t="shared" si="2"/>
        <v>21</v>
      </c>
      <c r="K9" s="8">
        <f t="shared" si="3"/>
        <v>0.3</v>
      </c>
      <c r="L9" s="39" t="s">
        <v>121</v>
      </c>
    </row>
    <row r="10" spans="1:12" x14ac:dyDescent="0.35">
      <c r="A10" s="34" t="s">
        <v>195</v>
      </c>
      <c r="B10" s="34" t="s">
        <v>196</v>
      </c>
      <c r="C10" s="34" t="s">
        <v>33</v>
      </c>
      <c r="D10" s="36">
        <v>5</v>
      </c>
      <c r="E10" s="37">
        <v>10</v>
      </c>
      <c r="F10" s="37" t="s">
        <v>240</v>
      </c>
      <c r="G10" s="34" t="s">
        <v>191</v>
      </c>
      <c r="H10" s="7">
        <v>18</v>
      </c>
      <c r="I10" s="7">
        <v>0</v>
      </c>
      <c r="J10" s="22">
        <f t="shared" si="2"/>
        <v>18</v>
      </c>
      <c r="K10" s="8">
        <f t="shared" si="3"/>
        <v>0.25714285714285712</v>
      </c>
      <c r="L10" s="39" t="s">
        <v>121</v>
      </c>
    </row>
    <row r="11" spans="1:12" x14ac:dyDescent="0.35">
      <c r="A11" s="13"/>
      <c r="B11" s="11"/>
      <c r="C11" s="11"/>
      <c r="D11" s="10"/>
      <c r="E11" s="10"/>
      <c r="F11" s="10"/>
      <c r="G11" s="4"/>
      <c r="H11" s="14"/>
      <c r="I11" s="14"/>
      <c r="J11" s="22">
        <f t="shared" si="0"/>
        <v>0</v>
      </c>
      <c r="K11" s="8">
        <f t="shared" si="1"/>
        <v>0</v>
      </c>
      <c r="L11" s="9"/>
    </row>
    <row r="12" spans="1:12" x14ac:dyDescent="0.35">
      <c r="A12" s="3"/>
      <c r="B12" s="3"/>
      <c r="C12" s="3"/>
      <c r="D12" s="5"/>
      <c r="E12" s="6"/>
      <c r="F12" s="6"/>
      <c r="G12" s="3"/>
      <c r="H12" s="7"/>
      <c r="I12" s="7"/>
      <c r="J12" s="22">
        <f t="shared" si="0"/>
        <v>0</v>
      </c>
      <c r="K12" s="8">
        <f t="shared" si="1"/>
        <v>0</v>
      </c>
      <c r="L12" s="9"/>
    </row>
  </sheetData>
  <sortState ref="A5:K10">
    <sortCondition descending="1" ref="K5:K10"/>
  </sortState>
  <mergeCells count="2">
    <mergeCell ref="A1:L1"/>
    <mergeCell ref="A3:L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3"/>
  <sheetViews>
    <sheetView tabSelected="1" zoomScale="90" zoomScaleNormal="90" workbookViewId="0">
      <selection sqref="A1:L1"/>
    </sheetView>
  </sheetViews>
  <sheetFormatPr defaultRowHeight="14.5" x14ac:dyDescent="0.35"/>
  <cols>
    <col min="1" max="1" width="15.7265625" customWidth="1"/>
    <col min="2" max="2" width="12.26953125" customWidth="1"/>
    <col min="3" max="3" width="14.26953125" customWidth="1"/>
    <col min="6" max="6" width="30.1796875" customWidth="1"/>
    <col min="7" max="7" width="34.26953125" customWidth="1"/>
    <col min="12" max="12" width="12.81640625" bestFit="1" customWidth="1"/>
  </cols>
  <sheetData>
    <row r="1" spans="1:12" ht="23" x14ac:dyDescent="0.35">
      <c r="A1" s="56" t="s">
        <v>241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5" x14ac:dyDescent="0.35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x14ac:dyDescent="0.35">
      <c r="A4" s="3" t="s">
        <v>105</v>
      </c>
      <c r="B4" s="3" t="s">
        <v>38</v>
      </c>
      <c r="C4" s="3" t="s">
        <v>65</v>
      </c>
      <c r="D4" s="5">
        <v>6</v>
      </c>
      <c r="E4" s="6">
        <v>11</v>
      </c>
      <c r="F4" s="6" t="s">
        <v>186</v>
      </c>
      <c r="G4" s="3" t="s">
        <v>67</v>
      </c>
      <c r="H4" s="7">
        <v>29</v>
      </c>
      <c r="I4" s="7">
        <v>19</v>
      </c>
      <c r="J4" s="22">
        <f t="shared" ref="J4:J13" si="0">SUM(H4:I4)</f>
        <v>48</v>
      </c>
      <c r="K4" s="8">
        <f t="shared" ref="K4:K13" si="1">J4/70</f>
        <v>0.68571428571428572</v>
      </c>
      <c r="L4" s="9" t="s">
        <v>30</v>
      </c>
    </row>
    <row r="5" spans="1:12" x14ac:dyDescent="0.35">
      <c r="A5" s="4" t="s">
        <v>106</v>
      </c>
      <c r="B5" s="4" t="s">
        <v>107</v>
      </c>
      <c r="C5" s="4" t="s">
        <v>108</v>
      </c>
      <c r="D5" s="10">
        <v>1</v>
      </c>
      <c r="E5" s="10">
        <v>11</v>
      </c>
      <c r="F5" s="37" t="s">
        <v>186</v>
      </c>
      <c r="G5" s="34" t="s">
        <v>67</v>
      </c>
      <c r="H5" s="12">
        <v>15</v>
      </c>
      <c r="I5" s="12">
        <v>13</v>
      </c>
      <c r="J5" s="22">
        <f t="shared" si="0"/>
        <v>28</v>
      </c>
      <c r="K5" s="8">
        <f t="shared" si="1"/>
        <v>0.4</v>
      </c>
      <c r="L5" s="9" t="s">
        <v>121</v>
      </c>
    </row>
    <row r="6" spans="1:12" x14ac:dyDescent="0.35">
      <c r="A6" s="3" t="s">
        <v>111</v>
      </c>
      <c r="B6" s="3" t="s">
        <v>112</v>
      </c>
      <c r="C6" s="3" t="s">
        <v>113</v>
      </c>
      <c r="D6" s="5">
        <v>3</v>
      </c>
      <c r="E6" s="6">
        <v>11</v>
      </c>
      <c r="F6" s="37" t="s">
        <v>186</v>
      </c>
      <c r="G6" s="34" t="s">
        <v>67</v>
      </c>
      <c r="H6" s="7">
        <v>25</v>
      </c>
      <c r="I6" s="7">
        <v>0</v>
      </c>
      <c r="J6" s="22">
        <f t="shared" si="0"/>
        <v>25</v>
      </c>
      <c r="K6" s="8">
        <f t="shared" si="1"/>
        <v>0.35714285714285715</v>
      </c>
      <c r="L6" s="9" t="s">
        <v>121</v>
      </c>
    </row>
    <row r="7" spans="1:12" x14ac:dyDescent="0.35">
      <c r="A7" s="3" t="s">
        <v>109</v>
      </c>
      <c r="B7" s="3" t="s">
        <v>64</v>
      </c>
      <c r="C7" s="3" t="s">
        <v>110</v>
      </c>
      <c r="D7" s="5">
        <v>7</v>
      </c>
      <c r="E7" s="6">
        <v>11</v>
      </c>
      <c r="F7" s="37" t="s">
        <v>186</v>
      </c>
      <c r="G7" s="34" t="s">
        <v>67</v>
      </c>
      <c r="H7" s="7">
        <v>10</v>
      </c>
      <c r="I7" s="7">
        <v>13</v>
      </c>
      <c r="J7" s="22">
        <f t="shared" si="0"/>
        <v>23</v>
      </c>
      <c r="K7" s="8">
        <f t="shared" si="1"/>
        <v>0.32857142857142857</v>
      </c>
      <c r="L7" s="9" t="s">
        <v>121</v>
      </c>
    </row>
    <row r="8" spans="1:12" x14ac:dyDescent="0.35">
      <c r="A8" s="4" t="s">
        <v>114</v>
      </c>
      <c r="B8" s="4" t="s">
        <v>117</v>
      </c>
      <c r="C8" s="4" t="s">
        <v>108</v>
      </c>
      <c r="D8" s="10">
        <v>5</v>
      </c>
      <c r="E8" s="10">
        <v>11</v>
      </c>
      <c r="F8" s="37" t="s">
        <v>186</v>
      </c>
      <c r="G8" s="34" t="s">
        <v>67</v>
      </c>
      <c r="H8" s="12">
        <v>10</v>
      </c>
      <c r="I8" s="12">
        <v>13</v>
      </c>
      <c r="J8" s="22">
        <f t="shared" si="0"/>
        <v>23</v>
      </c>
      <c r="K8" s="8">
        <f t="shared" si="1"/>
        <v>0.32857142857142857</v>
      </c>
      <c r="L8" s="9" t="s">
        <v>121</v>
      </c>
    </row>
    <row r="9" spans="1:12" x14ac:dyDescent="0.35">
      <c r="A9" s="4" t="s">
        <v>115</v>
      </c>
      <c r="B9" s="4" t="s">
        <v>118</v>
      </c>
      <c r="C9" s="4" t="s">
        <v>51</v>
      </c>
      <c r="D9" s="10">
        <v>4</v>
      </c>
      <c r="E9" s="10">
        <v>11</v>
      </c>
      <c r="F9" s="37" t="s">
        <v>186</v>
      </c>
      <c r="G9" s="34" t="s">
        <v>67</v>
      </c>
      <c r="H9" s="12">
        <v>12</v>
      </c>
      <c r="I9" s="12">
        <v>10</v>
      </c>
      <c r="J9" s="22">
        <f t="shared" si="0"/>
        <v>22</v>
      </c>
      <c r="K9" s="8">
        <f t="shared" si="1"/>
        <v>0.31428571428571428</v>
      </c>
      <c r="L9" s="9" t="s">
        <v>121</v>
      </c>
    </row>
    <row r="10" spans="1:12" x14ac:dyDescent="0.35">
      <c r="A10" s="4" t="s">
        <v>116</v>
      </c>
      <c r="B10" s="4" t="s">
        <v>119</v>
      </c>
      <c r="C10" s="4" t="s">
        <v>120</v>
      </c>
      <c r="D10" s="10">
        <v>2</v>
      </c>
      <c r="E10" s="10">
        <v>11</v>
      </c>
      <c r="F10" s="37" t="s">
        <v>186</v>
      </c>
      <c r="G10" s="34" t="s">
        <v>67</v>
      </c>
      <c r="H10" s="12">
        <v>12</v>
      </c>
      <c r="I10" s="12">
        <v>6</v>
      </c>
      <c r="J10" s="22">
        <f t="shared" si="0"/>
        <v>18</v>
      </c>
      <c r="K10" s="8">
        <f t="shared" si="1"/>
        <v>0.25714285714285712</v>
      </c>
      <c r="L10" s="9" t="s">
        <v>121</v>
      </c>
    </row>
    <row r="11" spans="1:12" x14ac:dyDescent="0.35">
      <c r="A11" s="13"/>
      <c r="B11" s="11"/>
      <c r="C11" s="11"/>
      <c r="D11" s="10"/>
      <c r="E11" s="10"/>
      <c r="F11" s="10"/>
      <c r="G11" s="4"/>
      <c r="H11" s="14"/>
      <c r="I11" s="14"/>
      <c r="J11" s="22">
        <f t="shared" si="0"/>
        <v>0</v>
      </c>
      <c r="K11" s="8">
        <f t="shared" si="1"/>
        <v>0</v>
      </c>
      <c r="L11" s="9"/>
    </row>
    <row r="12" spans="1:12" x14ac:dyDescent="0.35">
      <c r="A12" s="3"/>
      <c r="B12" s="3"/>
      <c r="C12" s="3"/>
      <c r="D12" s="5"/>
      <c r="E12" s="6"/>
      <c r="F12" s="6"/>
      <c r="G12" s="3"/>
      <c r="H12" s="7"/>
      <c r="I12" s="7"/>
      <c r="J12" s="22">
        <f t="shared" si="0"/>
        <v>0</v>
      </c>
      <c r="K12" s="8">
        <f t="shared" si="1"/>
        <v>0</v>
      </c>
      <c r="L12" s="9"/>
    </row>
    <row r="13" spans="1:12" x14ac:dyDescent="0.35">
      <c r="A13" s="4"/>
      <c r="B13" s="4"/>
      <c r="C13" s="4"/>
      <c r="D13" s="10"/>
      <c r="E13" s="10"/>
      <c r="F13" s="10"/>
      <c r="G13" s="11"/>
      <c r="H13" s="12"/>
      <c r="I13" s="12"/>
      <c r="J13" s="22">
        <f t="shared" si="0"/>
        <v>0</v>
      </c>
      <c r="K13" s="8">
        <f t="shared" si="1"/>
        <v>0</v>
      </c>
      <c r="L13" s="9"/>
    </row>
  </sheetData>
  <sortState ref="A4:K13">
    <sortCondition descending="1" ref="K4:K13"/>
  </sortState>
  <mergeCells count="2">
    <mergeCell ref="A1:L1"/>
    <mergeCell ref="A3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2023-01-22T15:26:13Z</dcterms:modified>
</cp:coreProperties>
</file>