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4F1C41C9-EB2B-4472-95C1-977368AAE22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91029"/>
</workbook>
</file>

<file path=xl/calcChain.xml><?xml version="1.0" encoding="utf-8"?>
<calcChain xmlns="http://schemas.openxmlformats.org/spreadsheetml/2006/main">
  <c r="M11" i="4" l="1"/>
  <c r="N11" i="4" s="1"/>
  <c r="M5" i="4"/>
  <c r="N5" i="4" s="1"/>
  <c r="M6" i="4"/>
  <c r="N6" i="4" s="1"/>
  <c r="M7" i="4"/>
  <c r="N7" i="4" s="1"/>
  <c r="M8" i="4"/>
  <c r="N8" i="4" s="1"/>
  <c r="M9" i="4"/>
  <c r="N9" i="4" s="1"/>
  <c r="M10" i="4"/>
  <c r="N10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4" i="4"/>
  <c r="N4" i="4" s="1"/>
  <c r="L4" i="3" l="1"/>
  <c r="M4" i="3" s="1"/>
  <c r="N4" i="2"/>
  <c r="J14" i="8" l="1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5" i="7"/>
  <c r="K5" i="7" s="1"/>
  <c r="J6" i="7"/>
  <c r="K6" i="7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L5" i="5"/>
  <c r="M5" i="5" s="1"/>
  <c r="L6" i="5"/>
  <c r="M6" i="5" s="1"/>
  <c r="L7" i="5"/>
  <c r="M7" i="5" s="1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L19" i="5"/>
  <c r="M19" i="5" s="1"/>
  <c r="L20" i="5"/>
  <c r="M20" i="5" s="1"/>
  <c r="L21" i="5"/>
  <c r="M21" i="5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J4" i="7" l="1"/>
  <c r="K4" i="7" s="1"/>
  <c r="L4" i="5"/>
  <c r="M4" i="5" s="1"/>
  <c r="O4" i="2"/>
</calcChain>
</file>

<file path=xl/sharedStrings.xml><?xml version="1.0" encoding="utf-8"?>
<sst xmlns="http://schemas.openxmlformats.org/spreadsheetml/2006/main" count="687" uniqueCount="237">
  <si>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</si>
  <si>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</si>
  <si>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</si>
  <si>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</si>
  <si>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</si>
  <si>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</si>
  <si>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</si>
  <si>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</si>
  <si>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</si>
  <si>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</si>
  <si>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</si>
  <si>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</si>
  <si>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</si>
  <si>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</si>
  <si>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</si>
  <si>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</si>
  <si>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</si>
  <si>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</si>
  <si>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</si>
  <si>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</si>
  <si>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</si>
  <si>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</si>
  <si>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</si>
  <si>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</si>
  <si>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</si>
  <si>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</si>
  <si>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</si>
  <si>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</si>
  <si>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</si>
  <si>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</si>
  <si>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</si>
  <si>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Задание 4</t>
  </si>
  <si>
    <t>Задание 3</t>
  </si>
  <si>
    <t>Зайдуллина</t>
  </si>
  <si>
    <t>Алиса</t>
  </si>
  <si>
    <t>Ниязовна</t>
  </si>
  <si>
    <t>5 А</t>
  </si>
  <si>
    <t>Наумова Галина Александровна</t>
  </si>
  <si>
    <t>Сушко</t>
  </si>
  <si>
    <t>Валерия</t>
  </si>
  <si>
    <t>Максимовна</t>
  </si>
  <si>
    <t>5 Б</t>
  </si>
  <si>
    <t>Сальникова</t>
  </si>
  <si>
    <t>Елизавета</t>
  </si>
  <si>
    <t>Евгеньевна</t>
  </si>
  <si>
    <t>Победитель</t>
  </si>
  <si>
    <t xml:space="preserve">Призер </t>
  </si>
  <si>
    <t>Степанов</t>
  </si>
  <si>
    <t>Артемий</t>
  </si>
  <si>
    <t>Александрович</t>
  </si>
  <si>
    <t>Киреев</t>
  </si>
  <si>
    <t>Владимир</t>
  </si>
  <si>
    <t>Андреевич</t>
  </si>
  <si>
    <t>Рысалиев</t>
  </si>
  <si>
    <t>Даниил</t>
  </si>
  <si>
    <t>Майрамбекович</t>
  </si>
  <si>
    <t>5 В</t>
  </si>
  <si>
    <t>Соколова</t>
  </si>
  <si>
    <t>Дарья</t>
  </si>
  <si>
    <t>Крупнов</t>
  </si>
  <si>
    <t>Иван</t>
  </si>
  <si>
    <t>Евгеньевич</t>
  </si>
  <si>
    <t>Жвинклис</t>
  </si>
  <si>
    <t>Кристина</t>
  </si>
  <si>
    <t>Константиновна</t>
  </si>
  <si>
    <t>Мамонтова</t>
  </si>
  <si>
    <t>Александровна</t>
  </si>
  <si>
    <t>Зубарева</t>
  </si>
  <si>
    <t>Мария</t>
  </si>
  <si>
    <t>Дмитриевна</t>
  </si>
  <si>
    <t>Фетерер</t>
  </si>
  <si>
    <t>Матвей</t>
  </si>
  <si>
    <t>Коляда</t>
  </si>
  <si>
    <t>Николай</t>
  </si>
  <si>
    <t>Валерьевич</t>
  </si>
  <si>
    <t>Участник</t>
  </si>
  <si>
    <t>Корчемкин</t>
  </si>
  <si>
    <t>Алексеевич</t>
  </si>
  <si>
    <t>Науменко</t>
  </si>
  <si>
    <t>Егор</t>
  </si>
  <si>
    <t>Михайлович</t>
  </si>
  <si>
    <t>Надтока</t>
  </si>
  <si>
    <t>Юлия</t>
  </si>
  <si>
    <t>Игоревна</t>
  </si>
  <si>
    <t>Головлева</t>
  </si>
  <si>
    <t>Алексеевна</t>
  </si>
  <si>
    <t>Бобрешев</t>
  </si>
  <si>
    <t>Алексей</t>
  </si>
  <si>
    <t>Шишелова</t>
  </si>
  <si>
    <t>София</t>
  </si>
  <si>
    <t>Олеговна</t>
  </si>
  <si>
    <t xml:space="preserve">Мацаков </t>
  </si>
  <si>
    <t>Олег</t>
  </si>
  <si>
    <t>Сергеевич</t>
  </si>
  <si>
    <t>Гаврилов</t>
  </si>
  <si>
    <t>Захар</t>
  </si>
  <si>
    <t>Булыгин</t>
  </si>
  <si>
    <t>Юрьевич</t>
  </si>
  <si>
    <t>Павел</t>
  </si>
  <si>
    <t>Сергевич</t>
  </si>
  <si>
    <t>Шрам</t>
  </si>
  <si>
    <t>Екатерина</t>
  </si>
  <si>
    <t>9 А</t>
  </si>
  <si>
    <t>9 Б</t>
  </si>
  <si>
    <t>Гасанбегов</t>
  </si>
  <si>
    <t>Яркова</t>
  </si>
  <si>
    <t>Анна</t>
  </si>
  <si>
    <t>Владимировна</t>
  </si>
  <si>
    <t>Каримов</t>
  </si>
  <si>
    <t>Романова</t>
  </si>
  <si>
    <t>Сергеевна</t>
  </si>
  <si>
    <t>Шучалина</t>
  </si>
  <si>
    <t>Коньков</t>
  </si>
  <si>
    <t>Романович</t>
  </si>
  <si>
    <t>Колбина</t>
  </si>
  <si>
    <t>Татьяна</t>
  </si>
  <si>
    <t>Краскевич</t>
  </si>
  <si>
    <t xml:space="preserve">Трокай </t>
  </si>
  <si>
    <t>Сергей</t>
  </si>
  <si>
    <t>Ильич</t>
  </si>
  <si>
    <t>Никитина</t>
  </si>
  <si>
    <t>Василиса</t>
  </si>
  <si>
    <t>Орлов</t>
  </si>
  <si>
    <t>Максим</t>
  </si>
  <si>
    <t>Белов</t>
  </si>
  <si>
    <t>Артём</t>
  </si>
  <si>
    <t>Легута</t>
  </si>
  <si>
    <t>Алена</t>
  </si>
  <si>
    <t>Витальевна</t>
  </si>
  <si>
    <t>Истомина</t>
  </si>
  <si>
    <t>Марина</t>
  </si>
  <si>
    <t>6 Б</t>
  </si>
  <si>
    <t>9 В</t>
  </si>
  <si>
    <t>Балюк</t>
  </si>
  <si>
    <t>Дмитриевич</t>
  </si>
  <si>
    <t>8В</t>
  </si>
  <si>
    <t>Полуяктова</t>
  </si>
  <si>
    <t>Диана</t>
  </si>
  <si>
    <t>Галина</t>
  </si>
  <si>
    <t>Римма</t>
  </si>
  <si>
    <t>Семенов</t>
  </si>
  <si>
    <t>Михаил</t>
  </si>
  <si>
    <t>Эшанкулова</t>
  </si>
  <si>
    <t>Акмарал</t>
  </si>
  <si>
    <t>Экжигитовна</t>
  </si>
  <si>
    <t>Виноградова</t>
  </si>
  <si>
    <t>Анастасия</t>
  </si>
  <si>
    <t>Климова</t>
  </si>
  <si>
    <t>Полина</t>
  </si>
  <si>
    <t>Королькова</t>
  </si>
  <si>
    <t>Дринова</t>
  </si>
  <si>
    <t xml:space="preserve">Подольская </t>
  </si>
  <si>
    <t>Виктория</t>
  </si>
  <si>
    <t>Сташун</t>
  </si>
  <si>
    <t>Глеб</t>
  </si>
  <si>
    <t>Родионович</t>
  </si>
  <si>
    <t>Абышаева</t>
  </si>
  <si>
    <t>Сайкал</t>
  </si>
  <si>
    <t>Абдыкаримовна</t>
  </si>
  <si>
    <t>Кицак</t>
  </si>
  <si>
    <t>Владислав</t>
  </si>
  <si>
    <t>Янина</t>
  </si>
  <si>
    <t>Алина</t>
  </si>
  <si>
    <t>Ильинична</t>
  </si>
  <si>
    <t>Губин</t>
  </si>
  <si>
    <t>Богдан</t>
  </si>
  <si>
    <t>Витальевич</t>
  </si>
  <si>
    <t>Яковлев</t>
  </si>
  <si>
    <t>8 Б</t>
  </si>
  <si>
    <t>8 А</t>
  </si>
  <si>
    <t>8 В</t>
  </si>
  <si>
    <t>Призер</t>
  </si>
  <si>
    <t>Андреевна</t>
  </si>
  <si>
    <t>Григорьева</t>
  </si>
  <si>
    <t>Антоновна</t>
  </si>
  <si>
    <t>Шмаров</t>
  </si>
  <si>
    <t>Ярослав</t>
  </si>
  <si>
    <t>Максимович</t>
  </si>
  <si>
    <t>Щир</t>
  </si>
  <si>
    <t>Гизатуллина</t>
  </si>
  <si>
    <t>Аделина</t>
  </si>
  <si>
    <t>Ренатовна</t>
  </si>
  <si>
    <t>Ершова</t>
  </si>
  <si>
    <t>Васильевна</t>
  </si>
  <si>
    <t>Хан</t>
  </si>
  <si>
    <t>Эрика</t>
  </si>
  <si>
    <t>Акиничева</t>
  </si>
  <si>
    <t>Катерина</t>
  </si>
  <si>
    <t>Лукьяненко</t>
  </si>
  <si>
    <t>Артем</t>
  </si>
  <si>
    <t>Игоревич</t>
  </si>
  <si>
    <t xml:space="preserve">Самойлов </t>
  </si>
  <si>
    <t>Окатова</t>
  </si>
  <si>
    <t>Каримова</t>
  </si>
  <si>
    <t>6 А</t>
  </si>
  <si>
    <t>Валуйский</t>
  </si>
  <si>
    <t>Назарович</t>
  </si>
  <si>
    <t>Марценюк</t>
  </si>
  <si>
    <t>Реймер</t>
  </si>
  <si>
    <t>Тамара</t>
  </si>
  <si>
    <t>Заверткин</t>
  </si>
  <si>
    <t>Святослав</t>
  </si>
  <si>
    <t>Зайнашева</t>
  </si>
  <si>
    <t>Амелия</t>
  </si>
  <si>
    <t>Радисовна</t>
  </si>
  <si>
    <t>Корчагин</t>
  </si>
  <si>
    <t>Владимирович</t>
  </si>
  <si>
    <t>Корепанов</t>
  </si>
  <si>
    <t>Васильевич</t>
  </si>
  <si>
    <t>Коршунов</t>
  </si>
  <si>
    <t>Кирилл</t>
  </si>
  <si>
    <t>Шадура</t>
  </si>
  <si>
    <t>Софья</t>
  </si>
  <si>
    <t>Попов</t>
  </si>
  <si>
    <t>Александр</t>
  </si>
  <si>
    <t>Пичугин</t>
  </si>
  <si>
    <t>Карпова</t>
  </si>
  <si>
    <t>Ангелина</t>
  </si>
  <si>
    <t>Петракова</t>
  </si>
  <si>
    <t>Ксения</t>
  </si>
  <si>
    <t>Виталиевна</t>
  </si>
  <si>
    <t>Кузьмина</t>
  </si>
  <si>
    <t>Викторовна</t>
  </si>
  <si>
    <t>Серов</t>
  </si>
  <si>
    <t>Лев</t>
  </si>
  <si>
    <t>Подрепная</t>
  </si>
  <si>
    <t>Руслановна</t>
  </si>
  <si>
    <t>Соколов</t>
  </si>
  <si>
    <t>Птицин</t>
  </si>
  <si>
    <t>Андрей</t>
  </si>
  <si>
    <t>7 В</t>
  </si>
  <si>
    <t>7 А</t>
  </si>
  <si>
    <t>7 Б</t>
  </si>
  <si>
    <t>Владиславовна</t>
  </si>
  <si>
    <t>СОШ №39 им.Г.А.Чернова</t>
  </si>
  <si>
    <t>СОШ № 39 им.Г.А.Чернова</t>
  </si>
  <si>
    <t>Результаты школьного этапа всероссийской олимпиады 2022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</si>
</sst>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4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zoomScale="90" zoomScaleNormal="90" workbookViewId="0">
      <selection sqref="A1:P1"/>
    </sheetView>
  </sheetViews>
  <sheetFormatPr defaultRowHeight="14.5" x14ac:dyDescent="0.35"/>
  <cols>
    <col min="1" max="1" width="16.26953125" customWidth="1"/>
    <col min="2" max="2" width="14.54296875" customWidth="1"/>
    <col min="3" max="3" width="16" customWidth="1"/>
    <col min="4" max="4" width="8.453125" bestFit="1" customWidth="1"/>
    <col min="6" max="6" width="13.26953125" customWidth="1"/>
    <col min="7" max="7" width="32.54296875" customWidth="1"/>
    <col min="9" max="9" width="9" customWidth="1"/>
    <col min="10" max="10" width="3.1796875" hidden="1" customWidth="1"/>
    <col min="13" max="13" width="5.81640625" customWidth="1"/>
    <col min="16" max="16" width="12.81640625" bestFit="1" customWidth="1"/>
  </cols>
  <sheetData>
    <row r="1" spans="1:16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5" x14ac:dyDescent="0.3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32" t="s">
        <v>28</v>
      </c>
      <c r="I2" s="33"/>
      <c r="J2" s="34"/>
      <c r="K2" s="32" t="s">
        <v>30</v>
      </c>
      <c r="L2" s="33"/>
      <c r="M2" s="34"/>
      <c r="N2" s="26" t="s">
        <v>8</v>
      </c>
      <c r="O2" s="1" t="s">
        <v>9</v>
      </c>
      <c r="P2" s="26" t="s">
        <v>10</v>
      </c>
    </row>
    <row r="3" spans="1:16" ht="15.5" x14ac:dyDescent="0.35">
      <c r="A3" s="32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15" customHeight="1" x14ac:dyDescent="0.35">
      <c r="A4" s="2" t="s">
        <v>33</v>
      </c>
      <c r="B4" s="2" t="s">
        <v>34</v>
      </c>
      <c r="C4" s="2" t="s">
        <v>35</v>
      </c>
      <c r="D4" s="4">
        <v>19</v>
      </c>
      <c r="E4" s="5" t="s">
        <v>36</v>
      </c>
      <c r="F4" s="5" t="s">
        <v>234</v>
      </c>
      <c r="G4" s="2" t="s">
        <v>37</v>
      </c>
      <c r="H4" s="35">
        <v>9</v>
      </c>
      <c r="I4" s="36"/>
      <c r="J4" s="37"/>
      <c r="K4" s="35">
        <v>7</v>
      </c>
      <c r="L4" s="36"/>
      <c r="M4" s="37"/>
      <c r="N4" s="21">
        <f>SUM(H4:M4)</f>
        <v>16</v>
      </c>
      <c r="O4" s="7">
        <f>N4/27</f>
        <v>0.59259259259259256</v>
      </c>
      <c r="P4" s="8" t="s">
        <v>45</v>
      </c>
    </row>
    <row r="5" spans="1:16" ht="15" customHeight="1" x14ac:dyDescent="0.35">
      <c r="A5" s="3" t="s">
        <v>38</v>
      </c>
      <c r="B5" s="3" t="s">
        <v>39</v>
      </c>
      <c r="C5" s="3" t="s">
        <v>40</v>
      </c>
      <c r="D5" s="9">
        <v>13</v>
      </c>
      <c r="E5" s="9" t="s">
        <v>41</v>
      </c>
      <c r="F5" s="5" t="s">
        <v>234</v>
      </c>
      <c r="G5" s="10" t="s">
        <v>37</v>
      </c>
      <c r="H5" s="28">
        <v>8</v>
      </c>
      <c r="I5" s="29"/>
      <c r="J5" s="30"/>
      <c r="K5" s="28">
        <v>7</v>
      </c>
      <c r="L5" s="29"/>
      <c r="M5" s="30"/>
      <c r="N5" s="21">
        <f t="shared" ref="N5:N16" si="0">SUM(H5:M5)</f>
        <v>15</v>
      </c>
      <c r="O5" s="7">
        <f t="shared" ref="O5:O16" si="1">N5/27</f>
        <v>0.55555555555555558</v>
      </c>
      <c r="P5" s="8" t="s">
        <v>46</v>
      </c>
    </row>
    <row r="6" spans="1:16" ht="15" customHeight="1" x14ac:dyDescent="0.35">
      <c r="A6" s="2" t="s">
        <v>42</v>
      </c>
      <c r="B6" s="2" t="s">
        <v>43</v>
      </c>
      <c r="C6" s="2" t="s">
        <v>44</v>
      </c>
      <c r="D6" s="4">
        <v>2</v>
      </c>
      <c r="E6" s="5" t="s">
        <v>36</v>
      </c>
      <c r="F6" s="5" t="s">
        <v>234</v>
      </c>
      <c r="G6" s="2" t="s">
        <v>37</v>
      </c>
      <c r="H6" s="35">
        <v>10</v>
      </c>
      <c r="I6" s="36"/>
      <c r="J6" s="37"/>
      <c r="K6" s="35">
        <v>4</v>
      </c>
      <c r="L6" s="36"/>
      <c r="M6" s="37"/>
      <c r="N6" s="21">
        <f t="shared" si="0"/>
        <v>14</v>
      </c>
      <c r="O6" s="7">
        <f t="shared" si="1"/>
        <v>0.51851851851851849</v>
      </c>
      <c r="P6" s="8" t="s">
        <v>46</v>
      </c>
    </row>
    <row r="7" spans="1:16" ht="15" customHeight="1" x14ac:dyDescent="0.35">
      <c r="A7" s="2" t="s">
        <v>47</v>
      </c>
      <c r="B7" s="2" t="s">
        <v>48</v>
      </c>
      <c r="C7" s="2" t="s">
        <v>49</v>
      </c>
      <c r="D7" s="4">
        <v>18</v>
      </c>
      <c r="E7" s="5" t="s">
        <v>36</v>
      </c>
      <c r="F7" s="5" t="s">
        <v>234</v>
      </c>
      <c r="G7" s="2" t="s">
        <v>37</v>
      </c>
      <c r="H7" s="35">
        <v>6</v>
      </c>
      <c r="I7" s="36"/>
      <c r="J7" s="37"/>
      <c r="K7" s="35">
        <v>7</v>
      </c>
      <c r="L7" s="36"/>
      <c r="M7" s="37"/>
      <c r="N7" s="21">
        <f t="shared" si="0"/>
        <v>13</v>
      </c>
      <c r="O7" s="7">
        <f t="shared" si="1"/>
        <v>0.48148148148148145</v>
      </c>
      <c r="P7" s="8" t="s">
        <v>75</v>
      </c>
    </row>
    <row r="8" spans="1:16" ht="15" customHeight="1" x14ac:dyDescent="0.35">
      <c r="A8" s="3" t="s">
        <v>50</v>
      </c>
      <c r="B8" s="3" t="s">
        <v>51</v>
      </c>
      <c r="C8" s="3" t="s">
        <v>52</v>
      </c>
      <c r="D8" s="9">
        <v>16</v>
      </c>
      <c r="E8" s="9" t="s">
        <v>36</v>
      </c>
      <c r="F8" s="5" t="s">
        <v>234</v>
      </c>
      <c r="G8" s="10" t="s">
        <v>37</v>
      </c>
      <c r="H8" s="28">
        <v>9</v>
      </c>
      <c r="I8" s="29"/>
      <c r="J8" s="30"/>
      <c r="K8" s="28">
        <v>4</v>
      </c>
      <c r="L8" s="29"/>
      <c r="M8" s="30"/>
      <c r="N8" s="21">
        <f t="shared" si="0"/>
        <v>13</v>
      </c>
      <c r="O8" s="7">
        <f t="shared" si="1"/>
        <v>0.48148148148148145</v>
      </c>
      <c r="P8" s="8" t="s">
        <v>75</v>
      </c>
    </row>
    <row r="9" spans="1:16" ht="15" customHeight="1" x14ac:dyDescent="0.35">
      <c r="A9" s="3" t="s">
        <v>53</v>
      </c>
      <c r="B9" s="3" t="s">
        <v>54</v>
      </c>
      <c r="C9" s="3" t="s">
        <v>55</v>
      </c>
      <c r="D9" s="9">
        <v>24</v>
      </c>
      <c r="E9" s="9" t="s">
        <v>56</v>
      </c>
      <c r="F9" s="5" t="s">
        <v>234</v>
      </c>
      <c r="G9" s="10" t="s">
        <v>37</v>
      </c>
      <c r="H9" s="28">
        <v>6</v>
      </c>
      <c r="I9" s="29"/>
      <c r="J9" s="30"/>
      <c r="K9" s="28">
        <v>5</v>
      </c>
      <c r="L9" s="29"/>
      <c r="M9" s="30"/>
      <c r="N9" s="21">
        <f t="shared" si="0"/>
        <v>11</v>
      </c>
      <c r="O9" s="7">
        <f t="shared" si="1"/>
        <v>0.40740740740740738</v>
      </c>
      <c r="P9" s="8" t="s">
        <v>75</v>
      </c>
    </row>
    <row r="10" spans="1:16" ht="15" customHeight="1" x14ac:dyDescent="0.35">
      <c r="A10" s="3" t="s">
        <v>57</v>
      </c>
      <c r="B10" s="3" t="s">
        <v>58</v>
      </c>
      <c r="C10" s="3" t="s">
        <v>40</v>
      </c>
      <c r="D10" s="9">
        <v>5</v>
      </c>
      <c r="E10" s="9" t="s">
        <v>36</v>
      </c>
      <c r="F10" s="5" t="s">
        <v>234</v>
      </c>
      <c r="G10" s="10" t="s">
        <v>37</v>
      </c>
      <c r="H10" s="28">
        <v>6</v>
      </c>
      <c r="I10" s="29"/>
      <c r="J10" s="30"/>
      <c r="K10" s="28">
        <v>4</v>
      </c>
      <c r="L10" s="29"/>
      <c r="M10" s="30"/>
      <c r="N10" s="21">
        <f t="shared" si="0"/>
        <v>10</v>
      </c>
      <c r="O10" s="7">
        <f t="shared" si="1"/>
        <v>0.37037037037037035</v>
      </c>
      <c r="P10" s="8" t="s">
        <v>75</v>
      </c>
    </row>
    <row r="11" spans="1:16" ht="15" customHeight="1" x14ac:dyDescent="0.35">
      <c r="A11" s="12" t="s">
        <v>59</v>
      </c>
      <c r="B11" s="10" t="s">
        <v>60</v>
      </c>
      <c r="C11" s="10" t="s">
        <v>61</v>
      </c>
      <c r="D11" s="9">
        <v>6</v>
      </c>
      <c r="E11" s="9" t="s">
        <v>41</v>
      </c>
      <c r="F11" s="5" t="s">
        <v>234</v>
      </c>
      <c r="G11" s="3" t="s">
        <v>37</v>
      </c>
      <c r="H11" s="28">
        <v>7</v>
      </c>
      <c r="I11" s="29"/>
      <c r="J11" s="30"/>
      <c r="K11" s="28">
        <v>3</v>
      </c>
      <c r="L11" s="29"/>
      <c r="M11" s="30"/>
      <c r="N11" s="21">
        <f t="shared" si="0"/>
        <v>10</v>
      </c>
      <c r="O11" s="7">
        <f t="shared" si="1"/>
        <v>0.37037037037037035</v>
      </c>
      <c r="P11" s="8" t="s">
        <v>75</v>
      </c>
    </row>
    <row r="12" spans="1:16" ht="15" customHeight="1" x14ac:dyDescent="0.35">
      <c r="A12" s="2" t="s">
        <v>62</v>
      </c>
      <c r="B12" s="2" t="s">
        <v>63</v>
      </c>
      <c r="C12" s="2" t="s">
        <v>64</v>
      </c>
      <c r="D12" s="4">
        <v>20</v>
      </c>
      <c r="E12" s="5" t="s">
        <v>36</v>
      </c>
      <c r="F12" s="5" t="s">
        <v>234</v>
      </c>
      <c r="G12" s="2" t="s">
        <v>37</v>
      </c>
      <c r="H12" s="35">
        <v>6</v>
      </c>
      <c r="I12" s="36"/>
      <c r="J12" s="37"/>
      <c r="K12" s="35">
        <v>4</v>
      </c>
      <c r="L12" s="36"/>
      <c r="M12" s="37"/>
      <c r="N12" s="21">
        <f t="shared" si="0"/>
        <v>10</v>
      </c>
      <c r="O12" s="7">
        <f t="shared" si="1"/>
        <v>0.37037037037037035</v>
      </c>
      <c r="P12" s="8" t="s">
        <v>75</v>
      </c>
    </row>
    <row r="13" spans="1:16" ht="15" customHeight="1" x14ac:dyDescent="0.35">
      <c r="A13" s="3" t="s">
        <v>65</v>
      </c>
      <c r="B13" s="3" t="s">
        <v>58</v>
      </c>
      <c r="C13" s="3" t="s">
        <v>66</v>
      </c>
      <c r="D13" s="9">
        <v>21</v>
      </c>
      <c r="E13" s="9" t="s">
        <v>56</v>
      </c>
      <c r="F13" s="5" t="s">
        <v>234</v>
      </c>
      <c r="G13" s="10" t="s">
        <v>37</v>
      </c>
      <c r="H13" s="28">
        <v>5</v>
      </c>
      <c r="I13" s="29"/>
      <c r="J13" s="30"/>
      <c r="K13" s="28">
        <v>5</v>
      </c>
      <c r="L13" s="29"/>
      <c r="M13" s="30"/>
      <c r="N13" s="21">
        <f t="shared" si="0"/>
        <v>10</v>
      </c>
      <c r="O13" s="7">
        <f t="shared" si="1"/>
        <v>0.37037037037037035</v>
      </c>
      <c r="P13" s="8" t="s">
        <v>75</v>
      </c>
    </row>
    <row r="14" spans="1:16" ht="15" customHeight="1" x14ac:dyDescent="0.35">
      <c r="A14" s="12" t="s">
        <v>67</v>
      </c>
      <c r="B14" s="10" t="s">
        <v>68</v>
      </c>
      <c r="C14" s="10" t="s">
        <v>69</v>
      </c>
      <c r="D14" s="9">
        <v>23</v>
      </c>
      <c r="E14" s="9" t="s">
        <v>36</v>
      </c>
      <c r="F14" s="5" t="s">
        <v>234</v>
      </c>
      <c r="G14" s="3" t="s">
        <v>37</v>
      </c>
      <c r="H14" s="28">
        <v>5</v>
      </c>
      <c r="I14" s="29"/>
      <c r="J14" s="30"/>
      <c r="K14" s="28">
        <v>4</v>
      </c>
      <c r="L14" s="29"/>
      <c r="M14" s="30"/>
      <c r="N14" s="21">
        <f t="shared" si="0"/>
        <v>9</v>
      </c>
      <c r="O14" s="7">
        <f t="shared" si="1"/>
        <v>0.33333333333333331</v>
      </c>
      <c r="P14" s="8" t="s">
        <v>75</v>
      </c>
    </row>
    <row r="15" spans="1:16" ht="15" customHeight="1" x14ac:dyDescent="0.35">
      <c r="A15" s="14" t="s">
        <v>70</v>
      </c>
      <c r="B15" s="14" t="s">
        <v>71</v>
      </c>
      <c r="C15" s="14" t="s">
        <v>52</v>
      </c>
      <c r="D15" s="15">
        <v>8</v>
      </c>
      <c r="E15" s="16" t="s">
        <v>41</v>
      </c>
      <c r="F15" s="5" t="s">
        <v>234</v>
      </c>
      <c r="G15" s="17" t="s">
        <v>37</v>
      </c>
      <c r="H15" s="38">
        <v>5</v>
      </c>
      <c r="I15" s="39"/>
      <c r="J15" s="40"/>
      <c r="K15" s="38">
        <v>4</v>
      </c>
      <c r="L15" s="39"/>
      <c r="M15" s="40"/>
      <c r="N15" s="21">
        <f t="shared" si="0"/>
        <v>9</v>
      </c>
      <c r="O15" s="7">
        <f t="shared" si="1"/>
        <v>0.33333333333333331</v>
      </c>
      <c r="P15" s="8" t="s">
        <v>75</v>
      </c>
    </row>
    <row r="16" spans="1:16" ht="15" customHeight="1" x14ac:dyDescent="0.35">
      <c r="A16" s="3" t="s">
        <v>72</v>
      </c>
      <c r="B16" s="3" t="s">
        <v>73</v>
      </c>
      <c r="C16" s="3" t="s">
        <v>74</v>
      </c>
      <c r="D16" s="9">
        <v>7</v>
      </c>
      <c r="E16" s="9" t="s">
        <v>41</v>
      </c>
      <c r="F16" s="5" t="s">
        <v>234</v>
      </c>
      <c r="G16" s="10" t="s">
        <v>37</v>
      </c>
      <c r="H16" s="28">
        <v>6</v>
      </c>
      <c r="I16" s="29"/>
      <c r="J16" s="30"/>
      <c r="K16" s="28">
        <v>0</v>
      </c>
      <c r="L16" s="29"/>
      <c r="M16" s="30"/>
      <c r="N16" s="21">
        <f t="shared" si="0"/>
        <v>6</v>
      </c>
      <c r="O16" s="7">
        <f t="shared" si="1"/>
        <v>0.22222222222222221</v>
      </c>
      <c r="P16" s="8" t="s">
        <v>75</v>
      </c>
    </row>
  </sheetData>
  <mergeCells count="30">
    <mergeCell ref="K16:M16"/>
    <mergeCell ref="K9:M9"/>
    <mergeCell ref="K10:M10"/>
    <mergeCell ref="K11:M11"/>
    <mergeCell ref="K12:M12"/>
    <mergeCell ref="K13:M13"/>
    <mergeCell ref="K5:M5"/>
    <mergeCell ref="K6:M6"/>
    <mergeCell ref="K7:M7"/>
    <mergeCell ref="H14:J14"/>
    <mergeCell ref="H15:J15"/>
    <mergeCell ref="H10:J10"/>
    <mergeCell ref="K14:M14"/>
    <mergeCell ref="K15:M15"/>
    <mergeCell ref="H16:J16"/>
    <mergeCell ref="H5:J5"/>
    <mergeCell ref="K8:M8"/>
    <mergeCell ref="A1:P1"/>
    <mergeCell ref="A3:P3"/>
    <mergeCell ref="H2:J2"/>
    <mergeCell ref="K2:M2"/>
    <mergeCell ref="H4:J4"/>
    <mergeCell ref="K4:M4"/>
    <mergeCell ref="H11:J11"/>
    <mergeCell ref="H12:J12"/>
    <mergeCell ref="H13:J13"/>
    <mergeCell ref="H6:J6"/>
    <mergeCell ref="H7:J7"/>
    <mergeCell ref="H8:J8"/>
    <mergeCell ref="H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="90" zoomScaleNormal="90" workbookViewId="0">
      <selection sqref="A1:N1"/>
    </sheetView>
  </sheetViews>
  <sheetFormatPr defaultRowHeight="14.5" x14ac:dyDescent="0.35"/>
  <cols>
    <col min="1" max="1" width="12.54296875" customWidth="1"/>
    <col min="2" max="2" width="11.7265625" customWidth="1"/>
    <col min="3" max="3" width="15.26953125" customWidth="1"/>
    <col min="4" max="4" width="8.453125" bestFit="1" customWidth="1"/>
    <col min="6" max="6" width="28" customWidth="1"/>
    <col min="7" max="7" width="32.453125" customWidth="1"/>
    <col min="14" max="15" width="12.81640625" bestFit="1" customWidth="1"/>
  </cols>
  <sheetData>
    <row r="1" spans="1:14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4" ht="15.5" x14ac:dyDescent="0.35">
      <c r="A3" s="32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ht="15" customHeight="1" x14ac:dyDescent="0.35">
      <c r="A4" s="2" t="s">
        <v>57</v>
      </c>
      <c r="B4" s="2" t="s">
        <v>58</v>
      </c>
      <c r="C4" s="2" t="s">
        <v>172</v>
      </c>
      <c r="D4" s="4">
        <v>1</v>
      </c>
      <c r="E4" s="5" t="s">
        <v>194</v>
      </c>
      <c r="F4" s="5" t="s">
        <v>234</v>
      </c>
      <c r="G4" s="2" t="s">
        <v>37</v>
      </c>
      <c r="H4" s="4">
        <v>8</v>
      </c>
      <c r="I4" s="4">
        <v>3</v>
      </c>
      <c r="J4" s="4">
        <v>5</v>
      </c>
      <c r="K4" s="4">
        <v>7</v>
      </c>
      <c r="L4" s="21">
        <f t="shared" ref="L4:L16" si="0">SUM(H4:K4)</f>
        <v>23</v>
      </c>
      <c r="M4" s="7">
        <f>L4/35</f>
        <v>0.65714285714285714</v>
      </c>
      <c r="N4" s="8" t="s">
        <v>45</v>
      </c>
    </row>
    <row r="5" spans="1:14" ht="12" customHeight="1" x14ac:dyDescent="0.35">
      <c r="A5" s="3" t="s">
        <v>173</v>
      </c>
      <c r="B5" s="3" t="s">
        <v>130</v>
      </c>
      <c r="C5" s="3" t="s">
        <v>174</v>
      </c>
      <c r="D5" s="9">
        <v>25</v>
      </c>
      <c r="E5" s="9" t="s">
        <v>131</v>
      </c>
      <c r="F5" s="5" t="s">
        <v>234</v>
      </c>
      <c r="G5" s="10" t="s">
        <v>37</v>
      </c>
      <c r="H5" s="9">
        <v>9</v>
      </c>
      <c r="I5" s="9">
        <v>2</v>
      </c>
      <c r="J5" s="9">
        <v>0</v>
      </c>
      <c r="K5" s="9">
        <v>8</v>
      </c>
      <c r="L5" s="21">
        <f t="shared" si="0"/>
        <v>19</v>
      </c>
      <c r="M5" s="7">
        <f t="shared" ref="M5:M16" si="1">L5/35</f>
        <v>0.54285714285714282</v>
      </c>
      <c r="N5" s="8" t="s">
        <v>171</v>
      </c>
    </row>
    <row r="6" spans="1:14" ht="13.5" customHeight="1" x14ac:dyDescent="0.35">
      <c r="A6" s="2" t="s">
        <v>175</v>
      </c>
      <c r="B6" s="2" t="s">
        <v>176</v>
      </c>
      <c r="C6" s="2" t="s">
        <v>177</v>
      </c>
      <c r="D6" s="4">
        <v>7</v>
      </c>
      <c r="E6" s="5" t="s">
        <v>194</v>
      </c>
      <c r="F6" s="5" t="s">
        <v>234</v>
      </c>
      <c r="G6" s="2" t="s">
        <v>37</v>
      </c>
      <c r="H6" s="4">
        <v>11</v>
      </c>
      <c r="I6" s="4">
        <v>0</v>
      </c>
      <c r="J6" s="4">
        <v>0</v>
      </c>
      <c r="K6" s="4">
        <v>8</v>
      </c>
      <c r="L6" s="21">
        <f t="shared" si="0"/>
        <v>19</v>
      </c>
      <c r="M6" s="7">
        <f t="shared" si="1"/>
        <v>0.54285714285714282</v>
      </c>
      <c r="N6" s="8" t="s">
        <v>171</v>
      </c>
    </row>
    <row r="7" spans="1:14" ht="14.5" customHeight="1" x14ac:dyDescent="0.35">
      <c r="A7" s="2" t="s">
        <v>178</v>
      </c>
      <c r="B7" s="2" t="s">
        <v>152</v>
      </c>
      <c r="C7" s="2" t="s">
        <v>110</v>
      </c>
      <c r="D7" s="4">
        <v>4</v>
      </c>
      <c r="E7" s="5" t="s">
        <v>194</v>
      </c>
      <c r="F7" s="5" t="s">
        <v>234</v>
      </c>
      <c r="G7" s="2" t="s">
        <v>37</v>
      </c>
      <c r="H7" s="4">
        <v>12</v>
      </c>
      <c r="I7" s="4">
        <v>1</v>
      </c>
      <c r="J7" s="4">
        <v>5</v>
      </c>
      <c r="K7" s="4">
        <v>0</v>
      </c>
      <c r="L7" s="21">
        <f t="shared" si="0"/>
        <v>18</v>
      </c>
      <c r="M7" s="7">
        <f t="shared" si="1"/>
        <v>0.51428571428571423</v>
      </c>
      <c r="N7" s="8" t="s">
        <v>171</v>
      </c>
    </row>
    <row r="8" spans="1:14" ht="13" customHeight="1" x14ac:dyDescent="0.35">
      <c r="A8" s="3" t="s">
        <v>179</v>
      </c>
      <c r="B8" s="3" t="s">
        <v>180</v>
      </c>
      <c r="C8" s="3" t="s">
        <v>181</v>
      </c>
      <c r="D8" s="9">
        <v>10</v>
      </c>
      <c r="E8" s="9" t="s">
        <v>131</v>
      </c>
      <c r="F8" s="5" t="s">
        <v>234</v>
      </c>
      <c r="G8" s="10" t="s">
        <v>37</v>
      </c>
      <c r="H8" s="9">
        <v>8</v>
      </c>
      <c r="I8" s="9">
        <v>0</v>
      </c>
      <c r="J8" s="9">
        <v>0</v>
      </c>
      <c r="K8" s="9">
        <v>7</v>
      </c>
      <c r="L8" s="21">
        <f t="shared" si="0"/>
        <v>15</v>
      </c>
      <c r="M8" s="7">
        <f t="shared" si="1"/>
        <v>0.42857142857142855</v>
      </c>
      <c r="N8" s="8" t="s">
        <v>75</v>
      </c>
    </row>
    <row r="9" spans="1:14" ht="14.15" customHeight="1" x14ac:dyDescent="0.35">
      <c r="A9" s="3" t="s">
        <v>182</v>
      </c>
      <c r="B9" s="3" t="s">
        <v>101</v>
      </c>
      <c r="C9" s="3" t="s">
        <v>183</v>
      </c>
      <c r="D9" s="9">
        <v>17</v>
      </c>
      <c r="E9" s="9" t="s">
        <v>194</v>
      </c>
      <c r="F9" s="5" t="s">
        <v>234</v>
      </c>
      <c r="G9" s="10" t="s">
        <v>37</v>
      </c>
      <c r="H9" s="9">
        <v>7</v>
      </c>
      <c r="I9" s="9">
        <v>0</v>
      </c>
      <c r="J9" s="9">
        <v>0</v>
      </c>
      <c r="K9" s="9">
        <v>7</v>
      </c>
      <c r="L9" s="21">
        <f t="shared" si="0"/>
        <v>14</v>
      </c>
      <c r="M9" s="7">
        <f t="shared" si="1"/>
        <v>0.4</v>
      </c>
      <c r="N9" s="8" t="s">
        <v>75</v>
      </c>
    </row>
    <row r="10" spans="1:14" ht="13" customHeight="1" x14ac:dyDescent="0.35">
      <c r="A10" s="3" t="s">
        <v>184</v>
      </c>
      <c r="B10" s="3" t="s">
        <v>185</v>
      </c>
      <c r="C10" s="3" t="s">
        <v>69</v>
      </c>
      <c r="D10" s="9">
        <v>8</v>
      </c>
      <c r="E10" s="9" t="s">
        <v>131</v>
      </c>
      <c r="F10" s="5" t="s">
        <v>234</v>
      </c>
      <c r="G10" s="10" t="s">
        <v>37</v>
      </c>
      <c r="H10" s="9">
        <v>4</v>
      </c>
      <c r="I10" s="9">
        <v>2</v>
      </c>
      <c r="J10" s="9">
        <v>5</v>
      </c>
      <c r="K10" s="9">
        <v>0</v>
      </c>
      <c r="L10" s="21">
        <f t="shared" si="0"/>
        <v>11</v>
      </c>
      <c r="M10" s="7">
        <f t="shared" si="1"/>
        <v>0.31428571428571428</v>
      </c>
      <c r="N10" s="8" t="s">
        <v>75</v>
      </c>
    </row>
    <row r="11" spans="1:14" ht="15" customHeight="1" x14ac:dyDescent="0.35">
      <c r="A11" s="12" t="s">
        <v>186</v>
      </c>
      <c r="B11" s="10" t="s">
        <v>187</v>
      </c>
      <c r="C11" s="10" t="s">
        <v>233</v>
      </c>
      <c r="D11" s="9">
        <v>3</v>
      </c>
      <c r="E11" s="9" t="s">
        <v>194</v>
      </c>
      <c r="F11" s="5" t="s">
        <v>234</v>
      </c>
      <c r="G11" s="3" t="s">
        <v>37</v>
      </c>
      <c r="H11" s="9">
        <v>8</v>
      </c>
      <c r="I11" s="9">
        <v>0</v>
      </c>
      <c r="J11" s="9">
        <v>0</v>
      </c>
      <c r="K11" s="9">
        <v>2</v>
      </c>
      <c r="L11" s="21">
        <f t="shared" si="0"/>
        <v>10</v>
      </c>
      <c r="M11" s="7">
        <f t="shared" si="1"/>
        <v>0.2857142857142857</v>
      </c>
      <c r="N11" s="8" t="s">
        <v>75</v>
      </c>
    </row>
    <row r="12" spans="1:14" ht="15.65" customHeight="1" x14ac:dyDescent="0.35">
      <c r="A12" s="2" t="s">
        <v>188</v>
      </c>
      <c r="B12" s="2" t="s">
        <v>189</v>
      </c>
      <c r="C12" s="2" t="s">
        <v>190</v>
      </c>
      <c r="D12" s="4">
        <v>6</v>
      </c>
      <c r="E12" s="5" t="s">
        <v>194</v>
      </c>
      <c r="F12" s="5" t="s">
        <v>234</v>
      </c>
      <c r="G12" s="2" t="s">
        <v>37</v>
      </c>
      <c r="H12" s="4">
        <v>6</v>
      </c>
      <c r="I12" s="4">
        <v>0</v>
      </c>
      <c r="J12" s="4">
        <v>0</v>
      </c>
      <c r="K12" s="4">
        <v>4</v>
      </c>
      <c r="L12" s="21">
        <f t="shared" si="0"/>
        <v>10</v>
      </c>
      <c r="M12" s="7">
        <f t="shared" si="1"/>
        <v>0.2857142857142857</v>
      </c>
      <c r="N12" s="8" t="s">
        <v>75</v>
      </c>
    </row>
    <row r="13" spans="1:14" ht="13.5" customHeight="1" x14ac:dyDescent="0.35">
      <c r="A13" s="3" t="s">
        <v>191</v>
      </c>
      <c r="B13" s="3" t="s">
        <v>118</v>
      </c>
      <c r="C13" s="3" t="s">
        <v>93</v>
      </c>
      <c r="D13" s="9">
        <v>2</v>
      </c>
      <c r="E13" s="9" t="s">
        <v>194</v>
      </c>
      <c r="F13" s="5" t="s">
        <v>234</v>
      </c>
      <c r="G13" s="10" t="s">
        <v>37</v>
      </c>
      <c r="H13" s="9">
        <v>7</v>
      </c>
      <c r="I13" s="9">
        <v>0</v>
      </c>
      <c r="J13" s="9">
        <v>0</v>
      </c>
      <c r="K13" s="9">
        <v>2</v>
      </c>
      <c r="L13" s="21">
        <f t="shared" si="0"/>
        <v>9</v>
      </c>
      <c r="M13" s="7">
        <f t="shared" si="1"/>
        <v>0.25714285714285712</v>
      </c>
      <c r="N13" s="8" t="s">
        <v>75</v>
      </c>
    </row>
    <row r="14" spans="1:14" ht="14.15" customHeight="1" x14ac:dyDescent="0.35">
      <c r="A14" s="12" t="s">
        <v>192</v>
      </c>
      <c r="B14" s="10" t="s">
        <v>89</v>
      </c>
      <c r="C14" s="10" t="s">
        <v>85</v>
      </c>
      <c r="D14" s="9">
        <v>5</v>
      </c>
      <c r="E14" s="9" t="s">
        <v>194</v>
      </c>
      <c r="F14" s="5" t="s">
        <v>234</v>
      </c>
      <c r="G14" s="3" t="s">
        <v>37</v>
      </c>
      <c r="H14" s="9">
        <v>6</v>
      </c>
      <c r="I14" s="9">
        <v>0</v>
      </c>
      <c r="J14" s="9">
        <v>0</v>
      </c>
      <c r="K14" s="9">
        <v>0</v>
      </c>
      <c r="L14" s="21">
        <f t="shared" si="0"/>
        <v>6</v>
      </c>
      <c r="M14" s="7">
        <f t="shared" si="1"/>
        <v>0.17142857142857143</v>
      </c>
      <c r="N14" s="8" t="s">
        <v>75</v>
      </c>
    </row>
    <row r="15" spans="1:14" ht="14.15" customHeight="1" x14ac:dyDescent="0.35">
      <c r="A15" s="14" t="s">
        <v>193</v>
      </c>
      <c r="B15" s="14" t="s">
        <v>106</v>
      </c>
      <c r="C15" s="14" t="s">
        <v>110</v>
      </c>
      <c r="D15" s="15">
        <v>9</v>
      </c>
      <c r="E15" s="16" t="s">
        <v>131</v>
      </c>
      <c r="F15" s="5" t="s">
        <v>234</v>
      </c>
      <c r="G15" s="17" t="s">
        <v>37</v>
      </c>
      <c r="H15" s="15">
        <v>3</v>
      </c>
      <c r="I15" s="15">
        <v>0</v>
      </c>
      <c r="J15" s="15">
        <v>0</v>
      </c>
      <c r="K15" s="15">
        <v>0</v>
      </c>
      <c r="L15" s="21">
        <f t="shared" si="0"/>
        <v>3</v>
      </c>
      <c r="M15" s="7">
        <f t="shared" si="1"/>
        <v>8.5714285714285715E-2</v>
      </c>
      <c r="N15" s="8" t="s">
        <v>75</v>
      </c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zoomScale="90" zoomScaleNormal="90" workbookViewId="0">
      <selection sqref="A1:O1"/>
    </sheetView>
  </sheetViews>
  <sheetFormatPr defaultRowHeight="14.5" x14ac:dyDescent="0.35"/>
  <cols>
    <col min="1" max="1" width="11.7265625" customWidth="1"/>
    <col min="2" max="2" width="12" customWidth="1"/>
    <col min="3" max="3" width="15.453125" customWidth="1"/>
    <col min="4" max="4" width="8.453125" bestFit="1" customWidth="1"/>
    <col min="6" max="6" width="25.81640625" customWidth="1"/>
    <col min="7" max="7" width="32.1796875" customWidth="1"/>
    <col min="9" max="10" width="12.7265625" bestFit="1" customWidth="1"/>
    <col min="11" max="12" width="12.7265625" customWidth="1"/>
    <col min="15" max="15" width="12.81640625" bestFit="1" customWidth="1"/>
  </cols>
  <sheetData>
    <row r="1" spans="1:15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32</v>
      </c>
      <c r="L2" s="27" t="s">
        <v>31</v>
      </c>
      <c r="M2" s="22" t="s">
        <v>8</v>
      </c>
      <c r="N2" s="1" t="s">
        <v>9</v>
      </c>
      <c r="O2" s="22" t="s">
        <v>10</v>
      </c>
    </row>
    <row r="3" spans="1:15" ht="15.5" x14ac:dyDescent="0.3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5">
      <c r="A4" s="2" t="s">
        <v>195</v>
      </c>
      <c r="B4" s="2" t="s">
        <v>60</v>
      </c>
      <c r="C4" s="2" t="s">
        <v>196</v>
      </c>
      <c r="D4" s="4">
        <v>6</v>
      </c>
      <c r="E4" s="5" t="s">
        <v>230</v>
      </c>
      <c r="F4" s="5" t="s">
        <v>234</v>
      </c>
      <c r="G4" s="2" t="s">
        <v>37</v>
      </c>
      <c r="H4" s="4">
        <v>12</v>
      </c>
      <c r="I4" s="4">
        <v>3.5</v>
      </c>
      <c r="J4" s="4">
        <v>3</v>
      </c>
      <c r="K4" s="4">
        <v>4</v>
      </c>
      <c r="L4" s="4">
        <v>15</v>
      </c>
      <c r="M4" s="21">
        <f>SUM(H4:L4)</f>
        <v>37.5</v>
      </c>
      <c r="N4" s="7">
        <f>M4/45</f>
        <v>0.83333333333333337</v>
      </c>
      <c r="O4" s="8" t="s">
        <v>45</v>
      </c>
    </row>
    <row r="5" spans="1:15" x14ac:dyDescent="0.35">
      <c r="A5" s="3" t="s">
        <v>197</v>
      </c>
      <c r="B5" s="3" t="s">
        <v>68</v>
      </c>
      <c r="C5" s="3" t="s">
        <v>172</v>
      </c>
      <c r="D5" s="9">
        <v>4</v>
      </c>
      <c r="E5" s="9" t="s">
        <v>232</v>
      </c>
      <c r="F5" s="5" t="s">
        <v>234</v>
      </c>
      <c r="G5" s="10" t="s">
        <v>37</v>
      </c>
      <c r="H5" s="9">
        <v>6</v>
      </c>
      <c r="I5" s="9">
        <v>0</v>
      </c>
      <c r="J5" s="9">
        <v>1</v>
      </c>
      <c r="K5" s="9">
        <v>2</v>
      </c>
      <c r="L5" s="9">
        <v>8</v>
      </c>
      <c r="M5" s="21">
        <f t="shared" ref="M5:M23" si="0">SUM(H5:L5)</f>
        <v>17</v>
      </c>
      <c r="N5" s="7">
        <f t="shared" ref="N5:N23" si="1">M5/45</f>
        <v>0.37777777777777777</v>
      </c>
      <c r="O5" s="8" t="s">
        <v>75</v>
      </c>
    </row>
    <row r="6" spans="1:15" x14ac:dyDescent="0.35">
      <c r="A6" s="2" t="s">
        <v>198</v>
      </c>
      <c r="B6" s="2" t="s">
        <v>199</v>
      </c>
      <c r="C6" s="2" t="s">
        <v>110</v>
      </c>
      <c r="D6" s="4">
        <v>1</v>
      </c>
      <c r="E6" s="5" t="s">
        <v>230</v>
      </c>
      <c r="F6" s="5" t="s">
        <v>234</v>
      </c>
      <c r="G6" s="2" t="s">
        <v>37</v>
      </c>
      <c r="H6" s="4">
        <v>4</v>
      </c>
      <c r="I6" s="4">
        <v>3</v>
      </c>
      <c r="J6" s="4">
        <v>1</v>
      </c>
      <c r="K6" s="4">
        <v>2</v>
      </c>
      <c r="L6" s="4">
        <v>7</v>
      </c>
      <c r="M6" s="21">
        <f t="shared" si="0"/>
        <v>17</v>
      </c>
      <c r="N6" s="7">
        <f t="shared" si="1"/>
        <v>0.37777777777777777</v>
      </c>
      <c r="O6" s="8" t="s">
        <v>75</v>
      </c>
    </row>
    <row r="7" spans="1:15" x14ac:dyDescent="0.35">
      <c r="A7" s="2" t="s">
        <v>200</v>
      </c>
      <c r="B7" s="2" t="s">
        <v>201</v>
      </c>
      <c r="C7" s="2" t="s">
        <v>74</v>
      </c>
      <c r="D7" s="4">
        <v>1</v>
      </c>
      <c r="E7" s="5" t="s">
        <v>232</v>
      </c>
      <c r="F7" s="5" t="s">
        <v>234</v>
      </c>
      <c r="G7" s="2" t="s">
        <v>37</v>
      </c>
      <c r="H7" s="4">
        <v>6</v>
      </c>
      <c r="I7" s="4">
        <v>1</v>
      </c>
      <c r="J7" s="4">
        <v>1</v>
      </c>
      <c r="K7" s="4">
        <v>4</v>
      </c>
      <c r="L7" s="4">
        <v>3</v>
      </c>
      <c r="M7" s="21">
        <f t="shared" si="0"/>
        <v>15</v>
      </c>
      <c r="N7" s="7">
        <f t="shared" si="1"/>
        <v>0.33333333333333331</v>
      </c>
      <c r="O7" s="8" t="s">
        <v>75</v>
      </c>
    </row>
    <row r="8" spans="1:15" x14ac:dyDescent="0.35">
      <c r="A8" s="3" t="s">
        <v>202</v>
      </c>
      <c r="B8" s="3" t="s">
        <v>203</v>
      </c>
      <c r="C8" s="3" t="s">
        <v>204</v>
      </c>
      <c r="D8" s="9">
        <v>11</v>
      </c>
      <c r="E8" s="9" t="s">
        <v>231</v>
      </c>
      <c r="F8" s="5" t="s">
        <v>234</v>
      </c>
      <c r="G8" s="10" t="s">
        <v>37</v>
      </c>
      <c r="H8" s="9">
        <v>9</v>
      </c>
      <c r="I8" s="9">
        <v>1.5</v>
      </c>
      <c r="J8" s="9">
        <v>1</v>
      </c>
      <c r="K8" s="9">
        <v>3</v>
      </c>
      <c r="L8" s="9">
        <v>0</v>
      </c>
      <c r="M8" s="21">
        <f t="shared" si="0"/>
        <v>14.5</v>
      </c>
      <c r="N8" s="7">
        <f t="shared" si="1"/>
        <v>0.32222222222222224</v>
      </c>
      <c r="O8" s="8" t="s">
        <v>75</v>
      </c>
    </row>
    <row r="9" spans="1:15" x14ac:dyDescent="0.35">
      <c r="A9" s="3" t="s">
        <v>205</v>
      </c>
      <c r="B9" s="3" t="s">
        <v>160</v>
      </c>
      <c r="C9" s="3" t="s">
        <v>206</v>
      </c>
      <c r="D9" s="9">
        <v>3</v>
      </c>
      <c r="E9" s="9" t="s">
        <v>230</v>
      </c>
      <c r="F9" s="5" t="s">
        <v>234</v>
      </c>
      <c r="G9" s="10" t="s">
        <v>37</v>
      </c>
      <c r="H9" s="9">
        <v>4</v>
      </c>
      <c r="I9" s="9">
        <v>0</v>
      </c>
      <c r="J9" s="9">
        <v>2</v>
      </c>
      <c r="K9" s="9">
        <v>2</v>
      </c>
      <c r="L9" s="9">
        <v>5</v>
      </c>
      <c r="M9" s="21">
        <f t="shared" si="0"/>
        <v>13</v>
      </c>
      <c r="N9" s="7">
        <f t="shared" si="1"/>
        <v>0.28888888888888886</v>
      </c>
      <c r="O9" s="8" t="s">
        <v>75</v>
      </c>
    </row>
    <row r="10" spans="1:15" ht="13.5" customHeight="1" x14ac:dyDescent="0.35">
      <c r="A10" s="3" t="s">
        <v>207</v>
      </c>
      <c r="B10" s="3" t="s">
        <v>60</v>
      </c>
      <c r="C10" s="3" t="s">
        <v>208</v>
      </c>
      <c r="D10" s="9">
        <v>22</v>
      </c>
      <c r="E10" s="9" t="s">
        <v>232</v>
      </c>
      <c r="F10" s="5" t="s">
        <v>234</v>
      </c>
      <c r="G10" s="10" t="s">
        <v>37</v>
      </c>
      <c r="H10" s="9">
        <v>9</v>
      </c>
      <c r="I10" s="9">
        <v>2</v>
      </c>
      <c r="J10" s="9">
        <v>1</v>
      </c>
      <c r="K10" s="9">
        <v>1</v>
      </c>
      <c r="L10" s="9">
        <v>0</v>
      </c>
      <c r="M10" s="21">
        <f t="shared" si="0"/>
        <v>13</v>
      </c>
      <c r="N10" s="7">
        <f t="shared" si="1"/>
        <v>0.28888888888888886</v>
      </c>
      <c r="O10" s="8" t="s">
        <v>75</v>
      </c>
    </row>
    <row r="11" spans="1:15" ht="13" customHeight="1" x14ac:dyDescent="0.35">
      <c r="A11" s="12" t="s">
        <v>209</v>
      </c>
      <c r="B11" s="10" t="s">
        <v>210</v>
      </c>
      <c r="C11" s="10" t="s">
        <v>49</v>
      </c>
      <c r="D11" s="9">
        <v>8</v>
      </c>
      <c r="E11" s="9" t="s">
        <v>231</v>
      </c>
      <c r="F11" s="5" t="s">
        <v>234</v>
      </c>
      <c r="G11" s="3" t="s">
        <v>37</v>
      </c>
      <c r="H11" s="9">
        <v>11</v>
      </c>
      <c r="I11" s="9">
        <v>1</v>
      </c>
      <c r="J11" s="9">
        <v>1</v>
      </c>
      <c r="K11" s="9">
        <v>0</v>
      </c>
      <c r="L11" s="9">
        <v>0</v>
      </c>
      <c r="M11" s="21">
        <f>SUM(H11:L11)</f>
        <v>13</v>
      </c>
      <c r="N11" s="7">
        <f t="shared" si="1"/>
        <v>0.28888888888888886</v>
      </c>
      <c r="O11" s="8" t="s">
        <v>75</v>
      </c>
    </row>
    <row r="12" spans="1:15" ht="13" customHeight="1" x14ac:dyDescent="0.35">
      <c r="A12" s="2" t="s">
        <v>211</v>
      </c>
      <c r="B12" s="2" t="s">
        <v>212</v>
      </c>
      <c r="C12" s="2" t="s">
        <v>85</v>
      </c>
      <c r="D12" s="4">
        <v>7</v>
      </c>
      <c r="E12" s="5" t="s">
        <v>230</v>
      </c>
      <c r="F12" s="5" t="s">
        <v>234</v>
      </c>
      <c r="G12" s="2" t="s">
        <v>37</v>
      </c>
      <c r="H12" s="4">
        <v>10</v>
      </c>
      <c r="I12" s="4">
        <v>0</v>
      </c>
      <c r="J12" s="4">
        <v>0</v>
      </c>
      <c r="K12" s="4">
        <v>2</v>
      </c>
      <c r="L12" s="4">
        <v>0</v>
      </c>
      <c r="M12" s="21">
        <f t="shared" si="0"/>
        <v>12</v>
      </c>
      <c r="N12" s="7">
        <f t="shared" si="1"/>
        <v>0.26666666666666666</v>
      </c>
      <c r="O12" s="8" t="s">
        <v>75</v>
      </c>
    </row>
    <row r="13" spans="1:15" ht="13" customHeight="1" x14ac:dyDescent="0.35">
      <c r="A13" s="3" t="s">
        <v>213</v>
      </c>
      <c r="B13" s="3" t="s">
        <v>214</v>
      </c>
      <c r="C13" s="3" t="s">
        <v>177</v>
      </c>
      <c r="D13" s="9">
        <v>9</v>
      </c>
      <c r="E13" s="9" t="s">
        <v>231</v>
      </c>
      <c r="F13" s="5" t="s">
        <v>234</v>
      </c>
      <c r="G13" s="10" t="s">
        <v>37</v>
      </c>
      <c r="H13" s="9">
        <v>6</v>
      </c>
      <c r="I13" s="9">
        <v>1</v>
      </c>
      <c r="J13" s="9">
        <v>1</v>
      </c>
      <c r="K13" s="9">
        <v>3</v>
      </c>
      <c r="L13" s="9">
        <v>0</v>
      </c>
      <c r="M13" s="21">
        <f t="shared" si="0"/>
        <v>11</v>
      </c>
      <c r="N13" s="7">
        <f t="shared" si="1"/>
        <v>0.24444444444444444</v>
      </c>
      <c r="O13" s="8" t="s">
        <v>75</v>
      </c>
    </row>
    <row r="14" spans="1:15" ht="14.15" customHeight="1" x14ac:dyDescent="0.35">
      <c r="A14" s="12" t="s">
        <v>215</v>
      </c>
      <c r="B14" s="10" t="s">
        <v>79</v>
      </c>
      <c r="C14" s="10" t="s">
        <v>52</v>
      </c>
      <c r="D14" s="9">
        <v>10</v>
      </c>
      <c r="E14" s="9" t="s">
        <v>231</v>
      </c>
      <c r="F14" s="5" t="s">
        <v>234</v>
      </c>
      <c r="G14" s="3" t="s">
        <v>37</v>
      </c>
      <c r="H14" s="9">
        <v>8</v>
      </c>
      <c r="I14" s="9">
        <v>0</v>
      </c>
      <c r="J14" s="9">
        <v>1</v>
      </c>
      <c r="K14" s="9">
        <v>0</v>
      </c>
      <c r="L14" s="9">
        <v>0</v>
      </c>
      <c r="M14" s="21">
        <f t="shared" si="0"/>
        <v>9</v>
      </c>
      <c r="N14" s="7">
        <f t="shared" si="1"/>
        <v>0.2</v>
      </c>
      <c r="O14" s="8" t="s">
        <v>75</v>
      </c>
    </row>
    <row r="15" spans="1:15" ht="14.15" customHeight="1" x14ac:dyDescent="0.35">
      <c r="A15" s="14" t="s">
        <v>216</v>
      </c>
      <c r="B15" s="14" t="s">
        <v>217</v>
      </c>
      <c r="C15" s="14" t="s">
        <v>172</v>
      </c>
      <c r="D15" s="15">
        <v>5</v>
      </c>
      <c r="E15" s="16" t="s">
        <v>230</v>
      </c>
      <c r="F15" s="5" t="s">
        <v>234</v>
      </c>
      <c r="G15" s="17" t="s">
        <v>37</v>
      </c>
      <c r="H15" s="15">
        <v>5</v>
      </c>
      <c r="I15" s="15">
        <v>0</v>
      </c>
      <c r="J15" s="15">
        <v>1</v>
      </c>
      <c r="K15" s="15">
        <v>2</v>
      </c>
      <c r="L15" s="15">
        <v>0</v>
      </c>
      <c r="M15" s="21">
        <f t="shared" si="0"/>
        <v>8</v>
      </c>
      <c r="N15" s="7">
        <f t="shared" si="1"/>
        <v>0.17777777777777778</v>
      </c>
      <c r="O15" s="8" t="s">
        <v>75</v>
      </c>
    </row>
    <row r="16" spans="1:15" ht="14.15" customHeight="1" x14ac:dyDescent="0.35">
      <c r="A16" s="3" t="s">
        <v>218</v>
      </c>
      <c r="B16" s="3" t="s">
        <v>219</v>
      </c>
      <c r="C16" s="3" t="s">
        <v>220</v>
      </c>
      <c r="D16" s="9">
        <v>15</v>
      </c>
      <c r="E16" s="9" t="s">
        <v>232</v>
      </c>
      <c r="F16" s="5" t="s">
        <v>234</v>
      </c>
      <c r="G16" s="10" t="s">
        <v>37</v>
      </c>
      <c r="H16" s="9">
        <v>6</v>
      </c>
      <c r="I16" s="9">
        <v>0</v>
      </c>
      <c r="J16" s="9">
        <v>1</v>
      </c>
      <c r="K16" s="9">
        <v>1</v>
      </c>
      <c r="L16" s="9">
        <v>0</v>
      </c>
      <c r="M16" s="21">
        <f t="shared" si="0"/>
        <v>8</v>
      </c>
      <c r="N16" s="7">
        <f t="shared" si="1"/>
        <v>0.17777777777777778</v>
      </c>
      <c r="O16" s="8" t="s">
        <v>75</v>
      </c>
    </row>
    <row r="17" spans="1:15" ht="13" customHeight="1" x14ac:dyDescent="0.35">
      <c r="A17" s="12" t="s">
        <v>221</v>
      </c>
      <c r="B17" s="10" t="s">
        <v>106</v>
      </c>
      <c r="C17" s="10" t="s">
        <v>222</v>
      </c>
      <c r="D17" s="9">
        <v>2</v>
      </c>
      <c r="E17" s="9" t="s">
        <v>230</v>
      </c>
      <c r="F17" s="5" t="s">
        <v>234</v>
      </c>
      <c r="G17" s="3" t="s">
        <v>37</v>
      </c>
      <c r="H17" s="9">
        <v>4</v>
      </c>
      <c r="I17" s="9">
        <v>1</v>
      </c>
      <c r="J17" s="9">
        <v>1</v>
      </c>
      <c r="K17" s="9">
        <v>1</v>
      </c>
      <c r="L17" s="9"/>
      <c r="M17" s="21">
        <f t="shared" si="0"/>
        <v>7</v>
      </c>
      <c r="N17" s="7">
        <f t="shared" si="1"/>
        <v>0.15555555555555556</v>
      </c>
      <c r="O17" s="8" t="s">
        <v>75</v>
      </c>
    </row>
    <row r="18" spans="1:15" ht="14.5" customHeight="1" x14ac:dyDescent="0.35">
      <c r="A18" s="19" t="s">
        <v>223</v>
      </c>
      <c r="B18" s="3" t="s">
        <v>224</v>
      </c>
      <c r="C18" s="3" t="s">
        <v>52</v>
      </c>
      <c r="D18" s="9">
        <v>12</v>
      </c>
      <c r="E18" s="20" t="s">
        <v>231</v>
      </c>
      <c r="F18" s="5" t="s">
        <v>234</v>
      </c>
      <c r="G18" s="10" t="s">
        <v>37</v>
      </c>
      <c r="H18" s="9">
        <v>6</v>
      </c>
      <c r="I18" s="9">
        <v>0</v>
      </c>
      <c r="J18" s="9">
        <v>0</v>
      </c>
      <c r="K18" s="9">
        <v>1</v>
      </c>
      <c r="L18" s="9">
        <v>0</v>
      </c>
      <c r="M18" s="21">
        <f t="shared" si="0"/>
        <v>7</v>
      </c>
      <c r="N18" s="7">
        <f t="shared" si="1"/>
        <v>0.15555555555555556</v>
      </c>
      <c r="O18" s="8" t="s">
        <v>75</v>
      </c>
    </row>
    <row r="19" spans="1:15" ht="13" customHeight="1" x14ac:dyDescent="0.35">
      <c r="A19" s="19" t="s">
        <v>225</v>
      </c>
      <c r="B19" s="3" t="s">
        <v>148</v>
      </c>
      <c r="C19" s="3" t="s">
        <v>226</v>
      </c>
      <c r="D19" s="9">
        <v>3</v>
      </c>
      <c r="E19" s="9" t="s">
        <v>230</v>
      </c>
      <c r="F19" s="5" t="s">
        <v>234</v>
      </c>
      <c r="G19" s="10" t="s">
        <v>37</v>
      </c>
      <c r="H19" s="9">
        <v>7</v>
      </c>
      <c r="I19" s="9">
        <v>0</v>
      </c>
      <c r="J19" s="9">
        <v>0</v>
      </c>
      <c r="K19" s="9">
        <v>0</v>
      </c>
      <c r="L19" s="9">
        <v>0</v>
      </c>
      <c r="M19" s="21">
        <f t="shared" si="0"/>
        <v>7</v>
      </c>
      <c r="N19" s="7">
        <f t="shared" si="1"/>
        <v>0.15555555555555556</v>
      </c>
      <c r="O19" s="8" t="s">
        <v>75</v>
      </c>
    </row>
    <row r="20" spans="1:15" ht="13" customHeight="1" x14ac:dyDescent="0.35">
      <c r="A20" s="3" t="s">
        <v>227</v>
      </c>
      <c r="B20" s="3" t="s">
        <v>160</v>
      </c>
      <c r="C20" s="3" t="s">
        <v>113</v>
      </c>
      <c r="D20" s="9">
        <v>9</v>
      </c>
      <c r="E20" s="20" t="s">
        <v>230</v>
      </c>
      <c r="F20" s="5" t="s">
        <v>234</v>
      </c>
      <c r="G20" s="10" t="s">
        <v>37</v>
      </c>
      <c r="H20" s="9">
        <v>6</v>
      </c>
      <c r="I20" s="9">
        <v>0</v>
      </c>
      <c r="J20" s="9">
        <v>0</v>
      </c>
      <c r="K20" s="9">
        <v>1</v>
      </c>
      <c r="L20" s="9">
        <v>0</v>
      </c>
      <c r="M20" s="21">
        <f t="shared" si="0"/>
        <v>7</v>
      </c>
      <c r="N20" s="7">
        <f t="shared" si="1"/>
        <v>0.15555555555555556</v>
      </c>
      <c r="O20" s="8" t="s">
        <v>75</v>
      </c>
    </row>
    <row r="21" spans="1:15" ht="12" customHeight="1" x14ac:dyDescent="0.35">
      <c r="A21" s="3" t="s">
        <v>228</v>
      </c>
      <c r="B21" s="3" t="s">
        <v>229</v>
      </c>
      <c r="C21" s="3" t="s">
        <v>49</v>
      </c>
      <c r="D21" s="9">
        <v>4</v>
      </c>
      <c r="E21" s="20" t="s">
        <v>230</v>
      </c>
      <c r="F21" s="5" t="s">
        <v>234</v>
      </c>
      <c r="G21" s="10" t="s">
        <v>37</v>
      </c>
      <c r="H21" s="9">
        <v>4</v>
      </c>
      <c r="I21" s="9">
        <v>0</v>
      </c>
      <c r="J21" s="9">
        <v>0</v>
      </c>
      <c r="K21" s="9">
        <v>0</v>
      </c>
      <c r="L21" s="9">
        <v>0</v>
      </c>
      <c r="M21" s="21">
        <f t="shared" si="0"/>
        <v>4</v>
      </c>
      <c r="N21" s="7">
        <f t="shared" si="1"/>
        <v>8.8888888888888892E-2</v>
      </c>
      <c r="O21" s="8" t="s">
        <v>75</v>
      </c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zoomScale="90" zoomScaleNormal="90" workbookViewId="0">
      <selection sqref="A1:N1"/>
    </sheetView>
  </sheetViews>
  <sheetFormatPr defaultRowHeight="14.5" x14ac:dyDescent="0.35"/>
  <cols>
    <col min="1" max="1" width="15.81640625" customWidth="1"/>
    <col min="2" max="2" width="12.26953125" customWidth="1"/>
    <col min="3" max="3" width="16.7265625" customWidth="1"/>
    <col min="4" max="4" width="8.453125" bestFit="1" customWidth="1"/>
    <col min="6" max="6" width="25.81640625" customWidth="1"/>
    <col min="7" max="7" width="32.81640625" customWidth="1"/>
    <col min="14" max="14" width="12.81640625" bestFit="1" customWidth="1"/>
  </cols>
  <sheetData>
    <row r="1" spans="1:14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4" ht="15.5" x14ac:dyDescent="0.3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65" customHeight="1" x14ac:dyDescent="0.35">
      <c r="A4" s="2" t="s">
        <v>133</v>
      </c>
      <c r="B4" s="2" t="s">
        <v>98</v>
      </c>
      <c r="C4" s="2" t="s">
        <v>134</v>
      </c>
      <c r="D4" s="4">
        <v>14</v>
      </c>
      <c r="E4" s="5" t="s">
        <v>135</v>
      </c>
      <c r="F4" s="5" t="s">
        <v>234</v>
      </c>
      <c r="G4" s="2" t="s">
        <v>37</v>
      </c>
      <c r="H4" s="4">
        <v>4</v>
      </c>
      <c r="I4" s="4">
        <v>1</v>
      </c>
      <c r="J4" s="4">
        <v>4</v>
      </c>
      <c r="K4" s="4">
        <v>10</v>
      </c>
      <c r="L4" s="21">
        <f t="shared" ref="L4:L21" si="0">SUM(H4:K4)</f>
        <v>19</v>
      </c>
      <c r="M4" s="7">
        <f>L4/34</f>
        <v>0.55882352941176472</v>
      </c>
      <c r="N4" s="8" t="s">
        <v>45</v>
      </c>
    </row>
    <row r="5" spans="1:14" ht="16.5" customHeight="1" x14ac:dyDescent="0.35">
      <c r="A5" s="3" t="s">
        <v>136</v>
      </c>
      <c r="B5" s="3" t="s">
        <v>137</v>
      </c>
      <c r="C5" s="3" t="s">
        <v>128</v>
      </c>
      <c r="D5" s="9">
        <v>7</v>
      </c>
      <c r="E5" s="9" t="s">
        <v>168</v>
      </c>
      <c r="F5" s="5" t="s">
        <v>234</v>
      </c>
      <c r="G5" s="10" t="s">
        <v>37</v>
      </c>
      <c r="H5" s="9">
        <v>4</v>
      </c>
      <c r="I5" s="9">
        <v>2</v>
      </c>
      <c r="J5" s="9">
        <v>1</v>
      </c>
      <c r="K5" s="9">
        <v>10</v>
      </c>
      <c r="L5" s="21">
        <f t="shared" si="0"/>
        <v>17</v>
      </c>
      <c r="M5" s="7">
        <f t="shared" ref="M5:M21" si="1">L5/34</f>
        <v>0.5</v>
      </c>
      <c r="N5" s="8" t="s">
        <v>171</v>
      </c>
    </row>
    <row r="6" spans="1:14" ht="14.5" customHeight="1" x14ac:dyDescent="0.35">
      <c r="A6" s="2" t="s">
        <v>138</v>
      </c>
      <c r="B6" s="2" t="s">
        <v>139</v>
      </c>
      <c r="C6" s="2" t="s">
        <v>110</v>
      </c>
      <c r="D6" s="4">
        <v>12</v>
      </c>
      <c r="E6" s="5" t="s">
        <v>169</v>
      </c>
      <c r="F6" s="5" t="s">
        <v>234</v>
      </c>
      <c r="G6" s="2" t="s">
        <v>37</v>
      </c>
      <c r="H6" s="4">
        <v>5</v>
      </c>
      <c r="I6" s="4">
        <v>1</v>
      </c>
      <c r="J6" s="4">
        <v>2</v>
      </c>
      <c r="K6" s="4">
        <v>9</v>
      </c>
      <c r="L6" s="21">
        <f t="shared" si="0"/>
        <v>17</v>
      </c>
      <c r="M6" s="7">
        <f t="shared" si="1"/>
        <v>0.5</v>
      </c>
      <c r="N6" s="8" t="s">
        <v>171</v>
      </c>
    </row>
    <row r="7" spans="1:14" ht="13" customHeight="1" x14ac:dyDescent="0.35">
      <c r="A7" s="2" t="s">
        <v>140</v>
      </c>
      <c r="B7" s="2" t="s">
        <v>141</v>
      </c>
      <c r="C7" s="2" t="s">
        <v>80</v>
      </c>
      <c r="D7" s="4">
        <v>4</v>
      </c>
      <c r="E7" s="5" t="s">
        <v>170</v>
      </c>
      <c r="F7" s="5" t="s">
        <v>234</v>
      </c>
      <c r="G7" s="2" t="s">
        <v>37</v>
      </c>
      <c r="H7" s="4">
        <v>3</v>
      </c>
      <c r="I7" s="4">
        <v>0</v>
      </c>
      <c r="J7" s="4">
        <v>4</v>
      </c>
      <c r="K7" s="4">
        <v>9</v>
      </c>
      <c r="L7" s="21">
        <f t="shared" si="0"/>
        <v>16</v>
      </c>
      <c r="M7" s="7">
        <f t="shared" si="1"/>
        <v>0.47058823529411764</v>
      </c>
      <c r="N7" s="8" t="s">
        <v>75</v>
      </c>
    </row>
    <row r="8" spans="1:14" ht="16" customHeight="1" x14ac:dyDescent="0.35">
      <c r="A8" s="3" t="s">
        <v>142</v>
      </c>
      <c r="B8" s="3" t="s">
        <v>143</v>
      </c>
      <c r="C8" s="3" t="s">
        <v>144</v>
      </c>
      <c r="D8" s="9">
        <v>11</v>
      </c>
      <c r="E8" s="9" t="s">
        <v>169</v>
      </c>
      <c r="F8" s="5" t="s">
        <v>234</v>
      </c>
      <c r="G8" s="10" t="s">
        <v>37</v>
      </c>
      <c r="H8" s="9">
        <v>3</v>
      </c>
      <c r="I8" s="9">
        <v>0</v>
      </c>
      <c r="J8" s="9">
        <v>4</v>
      </c>
      <c r="K8" s="9">
        <v>9</v>
      </c>
      <c r="L8" s="21">
        <f t="shared" si="0"/>
        <v>16</v>
      </c>
      <c r="M8" s="7">
        <f t="shared" si="1"/>
        <v>0.47058823529411764</v>
      </c>
      <c r="N8" s="8" t="s">
        <v>75</v>
      </c>
    </row>
    <row r="9" spans="1:14" ht="15.65" customHeight="1" x14ac:dyDescent="0.35">
      <c r="A9" s="3" t="s">
        <v>145</v>
      </c>
      <c r="B9" s="3" t="s">
        <v>146</v>
      </c>
      <c r="C9" s="3" t="s">
        <v>69</v>
      </c>
      <c r="D9" s="9">
        <v>10</v>
      </c>
      <c r="E9" s="9" t="s">
        <v>170</v>
      </c>
      <c r="F9" s="5" t="s">
        <v>234</v>
      </c>
      <c r="G9" s="10" t="s">
        <v>37</v>
      </c>
      <c r="H9" s="9">
        <v>4</v>
      </c>
      <c r="I9" s="9">
        <v>1</v>
      </c>
      <c r="J9" s="9">
        <v>3</v>
      </c>
      <c r="K9" s="9">
        <v>8</v>
      </c>
      <c r="L9" s="21">
        <f t="shared" si="0"/>
        <v>16</v>
      </c>
      <c r="M9" s="7">
        <f t="shared" si="1"/>
        <v>0.47058823529411764</v>
      </c>
      <c r="N9" s="8" t="s">
        <v>75</v>
      </c>
    </row>
    <row r="10" spans="1:14" ht="14.5" customHeight="1" x14ac:dyDescent="0.35">
      <c r="A10" s="3" t="s">
        <v>111</v>
      </c>
      <c r="B10" s="3" t="s">
        <v>146</v>
      </c>
      <c r="C10" s="3" t="s">
        <v>110</v>
      </c>
      <c r="D10" s="9">
        <v>6</v>
      </c>
      <c r="E10" s="9" t="s">
        <v>168</v>
      </c>
      <c r="F10" s="5" t="s">
        <v>234</v>
      </c>
      <c r="G10" s="10" t="s">
        <v>37</v>
      </c>
      <c r="H10" s="9">
        <v>5</v>
      </c>
      <c r="I10" s="9">
        <v>2</v>
      </c>
      <c r="J10" s="9">
        <v>2</v>
      </c>
      <c r="K10" s="9">
        <v>7</v>
      </c>
      <c r="L10" s="21">
        <f t="shared" si="0"/>
        <v>16</v>
      </c>
      <c r="M10" s="7">
        <f t="shared" si="1"/>
        <v>0.47058823529411764</v>
      </c>
      <c r="N10" s="8" t="s">
        <v>75</v>
      </c>
    </row>
    <row r="11" spans="1:14" ht="15.65" customHeight="1" x14ac:dyDescent="0.35">
      <c r="A11" s="12" t="s">
        <v>147</v>
      </c>
      <c r="B11" s="10" t="s">
        <v>148</v>
      </c>
      <c r="C11" s="10" t="s">
        <v>66</v>
      </c>
      <c r="D11" s="9">
        <v>5</v>
      </c>
      <c r="E11" s="9" t="s">
        <v>169</v>
      </c>
      <c r="F11" s="5" t="s">
        <v>234</v>
      </c>
      <c r="G11" s="3" t="s">
        <v>37</v>
      </c>
      <c r="H11" s="9">
        <v>4</v>
      </c>
      <c r="I11" s="9">
        <v>2</v>
      </c>
      <c r="J11" s="9">
        <v>0</v>
      </c>
      <c r="K11" s="9">
        <v>10</v>
      </c>
      <c r="L11" s="21">
        <f t="shared" si="0"/>
        <v>16</v>
      </c>
      <c r="M11" s="7">
        <f t="shared" si="1"/>
        <v>0.47058823529411764</v>
      </c>
      <c r="N11" s="8" t="s">
        <v>75</v>
      </c>
    </row>
    <row r="12" spans="1:14" ht="14.5" customHeight="1" x14ac:dyDescent="0.35">
      <c r="A12" s="2" t="s">
        <v>149</v>
      </c>
      <c r="B12" s="2" t="s">
        <v>148</v>
      </c>
      <c r="C12" s="2" t="s">
        <v>110</v>
      </c>
      <c r="D12" s="4">
        <v>3</v>
      </c>
      <c r="E12" s="5" t="s">
        <v>168</v>
      </c>
      <c r="F12" s="5" t="s">
        <v>234</v>
      </c>
      <c r="G12" s="2" t="s">
        <v>37</v>
      </c>
      <c r="H12" s="4">
        <v>4</v>
      </c>
      <c r="I12" s="4">
        <v>2</v>
      </c>
      <c r="J12" s="4">
        <v>3</v>
      </c>
      <c r="K12" s="4">
        <v>6</v>
      </c>
      <c r="L12" s="21">
        <f t="shared" si="0"/>
        <v>15</v>
      </c>
      <c r="M12" s="7">
        <f t="shared" si="1"/>
        <v>0.44117647058823528</v>
      </c>
      <c r="N12" s="8" t="s">
        <v>75</v>
      </c>
    </row>
    <row r="13" spans="1:14" ht="14.15" customHeight="1" x14ac:dyDescent="0.35">
      <c r="A13" s="3" t="s">
        <v>150</v>
      </c>
      <c r="B13" s="3" t="s">
        <v>101</v>
      </c>
      <c r="C13" s="3" t="s">
        <v>44</v>
      </c>
      <c r="D13" s="9">
        <v>16</v>
      </c>
      <c r="E13" s="9" t="s">
        <v>168</v>
      </c>
      <c r="F13" s="5" t="s">
        <v>234</v>
      </c>
      <c r="G13" s="10" t="s">
        <v>37</v>
      </c>
      <c r="H13" s="9">
        <v>2</v>
      </c>
      <c r="I13" s="9">
        <v>0</v>
      </c>
      <c r="J13" s="9">
        <v>3</v>
      </c>
      <c r="K13" s="9">
        <v>10</v>
      </c>
      <c r="L13" s="21">
        <f t="shared" si="0"/>
        <v>15</v>
      </c>
      <c r="M13" s="7">
        <f t="shared" si="1"/>
        <v>0.44117647058823528</v>
      </c>
      <c r="N13" s="8" t="s">
        <v>75</v>
      </c>
    </row>
    <row r="14" spans="1:14" ht="14.15" customHeight="1" x14ac:dyDescent="0.35">
      <c r="A14" s="12" t="s">
        <v>151</v>
      </c>
      <c r="B14" s="10" t="s">
        <v>152</v>
      </c>
      <c r="C14" s="10" t="s">
        <v>66</v>
      </c>
      <c r="D14" s="9">
        <v>13</v>
      </c>
      <c r="E14" s="9" t="s">
        <v>169</v>
      </c>
      <c r="F14" s="5" t="s">
        <v>234</v>
      </c>
      <c r="G14" s="3" t="s">
        <v>37</v>
      </c>
      <c r="H14" s="9">
        <v>4</v>
      </c>
      <c r="I14" s="9">
        <v>2</v>
      </c>
      <c r="J14" s="9">
        <v>1</v>
      </c>
      <c r="K14" s="9">
        <v>7</v>
      </c>
      <c r="L14" s="21">
        <f t="shared" si="0"/>
        <v>14</v>
      </c>
      <c r="M14" s="7">
        <f t="shared" si="1"/>
        <v>0.41176470588235292</v>
      </c>
      <c r="N14" s="8" t="s">
        <v>75</v>
      </c>
    </row>
    <row r="15" spans="1:14" ht="13.5" customHeight="1" x14ac:dyDescent="0.35">
      <c r="A15" s="14" t="s">
        <v>153</v>
      </c>
      <c r="B15" s="14" t="s">
        <v>154</v>
      </c>
      <c r="C15" s="14" t="s">
        <v>155</v>
      </c>
      <c r="D15" s="15">
        <v>1</v>
      </c>
      <c r="E15" s="16" t="s">
        <v>170</v>
      </c>
      <c r="F15" s="5" t="s">
        <v>234</v>
      </c>
      <c r="G15" s="17" t="s">
        <v>37</v>
      </c>
      <c r="H15" s="15">
        <v>4</v>
      </c>
      <c r="I15" s="15">
        <v>1</v>
      </c>
      <c r="J15" s="15">
        <v>0</v>
      </c>
      <c r="K15" s="15">
        <v>8</v>
      </c>
      <c r="L15" s="21">
        <f t="shared" si="0"/>
        <v>13</v>
      </c>
      <c r="M15" s="7">
        <f t="shared" si="1"/>
        <v>0.38235294117647056</v>
      </c>
      <c r="N15" s="8" t="s">
        <v>75</v>
      </c>
    </row>
    <row r="16" spans="1:14" ht="13.5" customHeight="1" x14ac:dyDescent="0.35">
      <c r="A16" s="3" t="s">
        <v>156</v>
      </c>
      <c r="B16" s="3" t="s">
        <v>157</v>
      </c>
      <c r="C16" s="3" t="s">
        <v>158</v>
      </c>
      <c r="D16" s="9">
        <v>8</v>
      </c>
      <c r="E16" s="9" t="s">
        <v>169</v>
      </c>
      <c r="F16" s="5" t="s">
        <v>234</v>
      </c>
      <c r="G16" s="10" t="s">
        <v>37</v>
      </c>
      <c r="H16" s="9">
        <v>1</v>
      </c>
      <c r="I16" s="9">
        <v>0</v>
      </c>
      <c r="J16" s="9">
        <v>3</v>
      </c>
      <c r="K16" s="9">
        <v>9</v>
      </c>
      <c r="L16" s="21">
        <f t="shared" si="0"/>
        <v>13</v>
      </c>
      <c r="M16" s="7">
        <f t="shared" si="1"/>
        <v>0.38235294117647056</v>
      </c>
      <c r="N16" s="8" t="s">
        <v>75</v>
      </c>
    </row>
    <row r="17" spans="1:14" ht="14.5" customHeight="1" x14ac:dyDescent="0.35">
      <c r="A17" s="12" t="s">
        <v>159</v>
      </c>
      <c r="B17" s="10" t="s">
        <v>160</v>
      </c>
      <c r="C17" s="10" t="s">
        <v>134</v>
      </c>
      <c r="D17" s="9">
        <v>14</v>
      </c>
      <c r="E17" s="9" t="s">
        <v>169</v>
      </c>
      <c r="F17" s="5" t="s">
        <v>234</v>
      </c>
      <c r="G17" s="3" t="s">
        <v>37</v>
      </c>
      <c r="H17" s="9">
        <v>1</v>
      </c>
      <c r="I17" s="9">
        <v>1</v>
      </c>
      <c r="J17" s="9">
        <v>0</v>
      </c>
      <c r="K17" s="9">
        <v>9</v>
      </c>
      <c r="L17" s="21">
        <f t="shared" si="0"/>
        <v>11</v>
      </c>
      <c r="M17" s="7">
        <f t="shared" si="1"/>
        <v>0.3235294117647059</v>
      </c>
      <c r="N17" s="8" t="s">
        <v>75</v>
      </c>
    </row>
    <row r="18" spans="1:14" ht="13" customHeight="1" x14ac:dyDescent="0.35">
      <c r="A18" s="19" t="s">
        <v>161</v>
      </c>
      <c r="B18" s="3" t="s">
        <v>162</v>
      </c>
      <c r="C18" s="3" t="s">
        <v>163</v>
      </c>
      <c r="D18" s="9">
        <v>9</v>
      </c>
      <c r="E18" s="20" t="s">
        <v>169</v>
      </c>
      <c r="F18" s="5" t="s">
        <v>234</v>
      </c>
      <c r="G18" s="10" t="s">
        <v>37</v>
      </c>
      <c r="H18" s="9">
        <v>2</v>
      </c>
      <c r="I18" s="9">
        <v>2</v>
      </c>
      <c r="J18" s="9">
        <v>1</v>
      </c>
      <c r="K18" s="9">
        <v>5</v>
      </c>
      <c r="L18" s="21">
        <f t="shared" si="0"/>
        <v>10</v>
      </c>
      <c r="M18" s="7">
        <f t="shared" si="1"/>
        <v>0.29411764705882354</v>
      </c>
      <c r="N18" s="8" t="s">
        <v>75</v>
      </c>
    </row>
    <row r="19" spans="1:14" ht="14.5" customHeight="1" x14ac:dyDescent="0.35">
      <c r="A19" s="19" t="s">
        <v>164</v>
      </c>
      <c r="B19" s="3" t="s">
        <v>165</v>
      </c>
      <c r="C19" s="3" t="s">
        <v>166</v>
      </c>
      <c r="D19" s="9">
        <v>2</v>
      </c>
      <c r="E19" s="9" t="s">
        <v>170</v>
      </c>
      <c r="F19" s="5" t="s">
        <v>234</v>
      </c>
      <c r="G19" s="10" t="s">
        <v>37</v>
      </c>
      <c r="H19" s="9">
        <v>3</v>
      </c>
      <c r="I19" s="9">
        <v>0</v>
      </c>
      <c r="J19" s="9">
        <v>0</v>
      </c>
      <c r="K19" s="9">
        <v>4</v>
      </c>
      <c r="L19" s="21">
        <f t="shared" si="0"/>
        <v>7</v>
      </c>
      <c r="M19" s="7">
        <f t="shared" si="1"/>
        <v>0.20588235294117646</v>
      </c>
      <c r="N19" s="8" t="s">
        <v>75</v>
      </c>
    </row>
    <row r="20" spans="1:14" ht="15" customHeight="1" x14ac:dyDescent="0.35">
      <c r="A20" s="3" t="s">
        <v>167</v>
      </c>
      <c r="B20" s="3" t="s">
        <v>79</v>
      </c>
      <c r="C20" s="3" t="s">
        <v>97</v>
      </c>
      <c r="D20" s="9">
        <v>15</v>
      </c>
      <c r="E20" s="20" t="s">
        <v>168</v>
      </c>
      <c r="F20" s="5" t="s">
        <v>234</v>
      </c>
      <c r="G20" s="10" t="s">
        <v>37</v>
      </c>
      <c r="H20" s="9">
        <v>2</v>
      </c>
      <c r="I20" s="9">
        <v>0</v>
      </c>
      <c r="J20" s="9">
        <v>0</v>
      </c>
      <c r="K20" s="9">
        <v>1</v>
      </c>
      <c r="L20" s="21">
        <f t="shared" si="0"/>
        <v>3</v>
      </c>
      <c r="M20" s="7">
        <f t="shared" si="1"/>
        <v>8.8235294117647065E-2</v>
      </c>
      <c r="N20" s="8" t="s">
        <v>75</v>
      </c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"/>
  <sheetViews>
    <sheetView zoomScale="90" zoomScaleNormal="90" workbookViewId="0">
      <selection sqref="A1:O1"/>
    </sheetView>
  </sheetViews>
  <sheetFormatPr defaultRowHeight="14.5" x14ac:dyDescent="0.35"/>
  <cols>
    <col min="1" max="1" width="13.81640625" customWidth="1"/>
    <col min="2" max="2" width="15" customWidth="1"/>
    <col min="3" max="3" width="17.81640625" customWidth="1"/>
    <col min="4" max="4" width="8.453125" bestFit="1" customWidth="1"/>
    <col min="6" max="6" width="26.7265625" customWidth="1"/>
    <col min="7" max="7" width="30.54296875" customWidth="1"/>
    <col min="15" max="15" width="12.81640625" bestFit="1" customWidth="1"/>
  </cols>
  <sheetData>
    <row r="1" spans="1:15" ht="23" x14ac:dyDescent="0.35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5" ht="15.5" x14ac:dyDescent="0.3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35">
      <c r="A4" s="2" t="s">
        <v>108</v>
      </c>
      <c r="B4" s="2" t="s">
        <v>98</v>
      </c>
      <c r="C4" s="2" t="s">
        <v>99</v>
      </c>
      <c r="D4" s="4">
        <v>2</v>
      </c>
      <c r="E4" s="5" t="s">
        <v>102</v>
      </c>
      <c r="F4" s="5" t="s">
        <v>235</v>
      </c>
      <c r="G4" s="2" t="s">
        <v>37</v>
      </c>
      <c r="H4" s="4">
        <v>3</v>
      </c>
      <c r="I4" s="4">
        <v>0.5</v>
      </c>
      <c r="J4" s="4">
        <v>5</v>
      </c>
      <c r="K4" s="4">
        <v>0</v>
      </c>
      <c r="L4" s="4">
        <v>5.5</v>
      </c>
      <c r="M4" s="21">
        <f t="shared" ref="M4:M21" si="0">SUM(H4:L4)</f>
        <v>14</v>
      </c>
      <c r="N4" s="7">
        <f>M4/32</f>
        <v>0.4375</v>
      </c>
      <c r="O4" s="8" t="s">
        <v>75</v>
      </c>
    </row>
    <row r="5" spans="1:15" x14ac:dyDescent="0.35">
      <c r="A5" s="3" t="s">
        <v>100</v>
      </c>
      <c r="B5" s="3" t="s">
        <v>101</v>
      </c>
      <c r="C5" s="3" t="s">
        <v>66</v>
      </c>
      <c r="D5" s="9">
        <v>5</v>
      </c>
      <c r="E5" s="9" t="s">
        <v>103</v>
      </c>
      <c r="F5" s="5" t="s">
        <v>235</v>
      </c>
      <c r="G5" s="10" t="s">
        <v>37</v>
      </c>
      <c r="H5" s="9">
        <v>2</v>
      </c>
      <c r="I5" s="9">
        <v>0.5</v>
      </c>
      <c r="J5" s="9">
        <v>3.5</v>
      </c>
      <c r="K5" s="9">
        <v>0</v>
      </c>
      <c r="L5" s="9">
        <v>5.5</v>
      </c>
      <c r="M5" s="21">
        <f t="shared" si="0"/>
        <v>11.5</v>
      </c>
      <c r="N5" s="7">
        <f t="shared" ref="N5:N21" si="1">M5/32</f>
        <v>0.359375</v>
      </c>
      <c r="O5" s="8" t="s">
        <v>75</v>
      </c>
    </row>
    <row r="6" spans="1:15" x14ac:dyDescent="0.35">
      <c r="A6" s="2" t="s">
        <v>104</v>
      </c>
      <c r="B6" s="2" t="s">
        <v>51</v>
      </c>
      <c r="C6" s="2" t="s">
        <v>77</v>
      </c>
      <c r="D6" s="4">
        <v>1</v>
      </c>
      <c r="E6" s="5" t="s">
        <v>102</v>
      </c>
      <c r="F6" s="5" t="s">
        <v>235</v>
      </c>
      <c r="G6" s="2" t="s">
        <v>37</v>
      </c>
      <c r="H6" s="4">
        <v>2</v>
      </c>
      <c r="I6" s="4">
        <v>3</v>
      </c>
      <c r="J6" s="4">
        <v>2.5</v>
      </c>
      <c r="K6" s="4">
        <v>0</v>
      </c>
      <c r="L6" s="4">
        <v>3.5</v>
      </c>
      <c r="M6" s="21">
        <f t="shared" si="0"/>
        <v>11</v>
      </c>
      <c r="N6" s="7">
        <f t="shared" si="1"/>
        <v>0.34375</v>
      </c>
      <c r="O6" s="8" t="s">
        <v>75</v>
      </c>
    </row>
    <row r="7" spans="1:15" x14ac:dyDescent="0.35">
      <c r="A7" s="2" t="s">
        <v>105</v>
      </c>
      <c r="B7" s="2" t="s">
        <v>106</v>
      </c>
      <c r="C7" s="2" t="s">
        <v>107</v>
      </c>
      <c r="D7" s="4">
        <v>6</v>
      </c>
      <c r="E7" s="5" t="s">
        <v>103</v>
      </c>
      <c r="F7" s="5" t="s">
        <v>235</v>
      </c>
      <c r="G7" s="2" t="s">
        <v>37</v>
      </c>
      <c r="H7" s="4">
        <v>4</v>
      </c>
      <c r="I7" s="4">
        <v>0</v>
      </c>
      <c r="J7" s="4">
        <v>3</v>
      </c>
      <c r="K7" s="4">
        <v>0.5</v>
      </c>
      <c r="L7" s="4">
        <v>3.5</v>
      </c>
      <c r="M7" s="21">
        <f t="shared" si="0"/>
        <v>11</v>
      </c>
      <c r="N7" s="7">
        <f t="shared" si="1"/>
        <v>0.34375</v>
      </c>
      <c r="O7" s="8" t="s">
        <v>75</v>
      </c>
    </row>
    <row r="8" spans="1:15" x14ac:dyDescent="0.35">
      <c r="A8" s="3" t="s">
        <v>109</v>
      </c>
      <c r="B8" s="3" t="s">
        <v>106</v>
      </c>
      <c r="C8" s="3" t="s">
        <v>110</v>
      </c>
      <c r="D8" s="9">
        <v>4</v>
      </c>
      <c r="E8" s="9" t="s">
        <v>102</v>
      </c>
      <c r="F8" s="5" t="s">
        <v>235</v>
      </c>
      <c r="G8" s="10" t="s">
        <v>37</v>
      </c>
      <c r="H8" s="9">
        <v>3</v>
      </c>
      <c r="I8" s="9">
        <v>0</v>
      </c>
      <c r="J8" s="9">
        <v>2</v>
      </c>
      <c r="K8" s="9">
        <v>0</v>
      </c>
      <c r="L8" s="9">
        <v>6</v>
      </c>
      <c r="M8" s="21">
        <f t="shared" si="0"/>
        <v>11</v>
      </c>
      <c r="N8" s="7">
        <f t="shared" si="1"/>
        <v>0.34375</v>
      </c>
      <c r="O8" s="8" t="s">
        <v>75</v>
      </c>
    </row>
    <row r="9" spans="1:15" x14ac:dyDescent="0.35">
      <c r="A9" s="3" t="s">
        <v>111</v>
      </c>
      <c r="B9" s="3" t="s">
        <v>106</v>
      </c>
      <c r="C9" s="3" t="s">
        <v>66</v>
      </c>
      <c r="D9" s="9">
        <v>3</v>
      </c>
      <c r="E9" s="9" t="s">
        <v>102</v>
      </c>
      <c r="F9" s="5" t="s">
        <v>235</v>
      </c>
      <c r="G9" s="10" t="s">
        <v>37</v>
      </c>
      <c r="H9" s="9">
        <v>1</v>
      </c>
      <c r="I9" s="9">
        <v>0.5</v>
      </c>
      <c r="J9" s="9">
        <v>3</v>
      </c>
      <c r="K9" s="9">
        <v>0</v>
      </c>
      <c r="L9" s="9">
        <v>5.5</v>
      </c>
      <c r="M9" s="21">
        <f t="shared" si="0"/>
        <v>10</v>
      </c>
      <c r="N9" s="7">
        <f t="shared" si="1"/>
        <v>0.3125</v>
      </c>
      <c r="O9" s="8" t="s">
        <v>75</v>
      </c>
    </row>
    <row r="10" spans="1:15" x14ac:dyDescent="0.35">
      <c r="A10" s="3" t="s">
        <v>112</v>
      </c>
      <c r="B10" s="3" t="s">
        <v>51</v>
      </c>
      <c r="C10" s="3" t="s">
        <v>113</v>
      </c>
      <c r="D10" s="9">
        <v>12</v>
      </c>
      <c r="E10" s="9" t="s">
        <v>132</v>
      </c>
      <c r="F10" s="5" t="s">
        <v>235</v>
      </c>
      <c r="G10" s="10" t="s">
        <v>37</v>
      </c>
      <c r="H10" s="9">
        <v>3</v>
      </c>
      <c r="I10" s="9">
        <v>0</v>
      </c>
      <c r="J10" s="9">
        <v>3</v>
      </c>
      <c r="K10" s="9">
        <v>0</v>
      </c>
      <c r="L10" s="9">
        <v>4</v>
      </c>
      <c r="M10" s="21">
        <f t="shared" si="0"/>
        <v>10</v>
      </c>
      <c r="N10" s="7">
        <f t="shared" si="1"/>
        <v>0.3125</v>
      </c>
      <c r="O10" s="8" t="s">
        <v>75</v>
      </c>
    </row>
    <row r="11" spans="1:15" x14ac:dyDescent="0.35">
      <c r="A11" s="12" t="s">
        <v>114</v>
      </c>
      <c r="B11" s="10" t="s">
        <v>115</v>
      </c>
      <c r="C11" s="10" t="s">
        <v>83</v>
      </c>
      <c r="D11" s="9">
        <v>11</v>
      </c>
      <c r="E11" s="9" t="s">
        <v>102</v>
      </c>
      <c r="F11" s="5" t="s">
        <v>235</v>
      </c>
      <c r="G11" s="3" t="s">
        <v>37</v>
      </c>
      <c r="H11" s="9">
        <v>1</v>
      </c>
      <c r="I11" s="9">
        <v>0</v>
      </c>
      <c r="J11" s="9">
        <v>2</v>
      </c>
      <c r="K11" s="9">
        <v>0</v>
      </c>
      <c r="L11" s="9">
        <v>4</v>
      </c>
      <c r="M11" s="21">
        <f t="shared" si="0"/>
        <v>7</v>
      </c>
      <c r="N11" s="7">
        <f t="shared" si="1"/>
        <v>0.21875</v>
      </c>
      <c r="O11" s="8" t="s">
        <v>75</v>
      </c>
    </row>
    <row r="12" spans="1:15" x14ac:dyDescent="0.35">
      <c r="A12" s="2" t="s">
        <v>116</v>
      </c>
      <c r="B12" s="2" t="s">
        <v>58</v>
      </c>
      <c r="C12" s="2" t="s">
        <v>90</v>
      </c>
      <c r="D12" s="4">
        <v>13</v>
      </c>
      <c r="E12" s="5" t="s">
        <v>102</v>
      </c>
      <c r="F12" s="5" t="s">
        <v>235</v>
      </c>
      <c r="G12" s="2" t="s">
        <v>37</v>
      </c>
      <c r="H12" s="4">
        <v>1</v>
      </c>
      <c r="I12" s="4">
        <v>0</v>
      </c>
      <c r="J12" s="4">
        <v>2</v>
      </c>
      <c r="K12" s="4">
        <v>0</v>
      </c>
      <c r="L12" s="4">
        <v>2</v>
      </c>
      <c r="M12" s="21">
        <f t="shared" si="0"/>
        <v>5</v>
      </c>
      <c r="N12" s="7">
        <f t="shared" si="1"/>
        <v>0.15625</v>
      </c>
      <c r="O12" s="8" t="s">
        <v>75</v>
      </c>
    </row>
    <row r="13" spans="1:15" x14ac:dyDescent="0.35">
      <c r="A13" s="3" t="s">
        <v>117</v>
      </c>
      <c r="B13" s="3" t="s">
        <v>118</v>
      </c>
      <c r="C13" s="3" t="s">
        <v>119</v>
      </c>
      <c r="D13" s="9">
        <v>10</v>
      </c>
      <c r="E13" s="9" t="s">
        <v>102</v>
      </c>
      <c r="F13" s="5" t="s">
        <v>235</v>
      </c>
      <c r="G13" s="10" t="s">
        <v>37</v>
      </c>
      <c r="H13" s="9">
        <v>1</v>
      </c>
      <c r="I13" s="9">
        <v>0</v>
      </c>
      <c r="J13" s="9">
        <v>2</v>
      </c>
      <c r="K13" s="9">
        <v>2</v>
      </c>
      <c r="L13" s="9">
        <v>0</v>
      </c>
      <c r="M13" s="21">
        <f t="shared" si="0"/>
        <v>5</v>
      </c>
      <c r="N13" s="7">
        <f t="shared" si="1"/>
        <v>0.15625</v>
      </c>
      <c r="O13" s="8" t="s">
        <v>75</v>
      </c>
    </row>
    <row r="14" spans="1:15" x14ac:dyDescent="0.35">
      <c r="A14" s="12" t="s">
        <v>120</v>
      </c>
      <c r="B14" s="10" t="s">
        <v>121</v>
      </c>
      <c r="C14" s="10" t="s">
        <v>85</v>
      </c>
      <c r="D14" s="9">
        <v>7</v>
      </c>
      <c r="E14" s="9" t="s">
        <v>103</v>
      </c>
      <c r="F14" s="5" t="s">
        <v>235</v>
      </c>
      <c r="G14" s="3" t="s">
        <v>37</v>
      </c>
      <c r="H14" s="9">
        <v>2</v>
      </c>
      <c r="I14" s="9">
        <v>0</v>
      </c>
      <c r="J14" s="9">
        <v>1</v>
      </c>
      <c r="K14" s="9">
        <v>0</v>
      </c>
      <c r="L14" s="9">
        <v>2</v>
      </c>
      <c r="M14" s="21">
        <f t="shared" si="0"/>
        <v>5</v>
      </c>
      <c r="N14" s="7">
        <f t="shared" si="1"/>
        <v>0.15625</v>
      </c>
      <c r="O14" s="8" t="s">
        <v>75</v>
      </c>
    </row>
    <row r="15" spans="1:15" x14ac:dyDescent="0.35">
      <c r="A15" s="14" t="s">
        <v>122</v>
      </c>
      <c r="B15" s="14" t="s">
        <v>123</v>
      </c>
      <c r="C15" s="14" t="s">
        <v>52</v>
      </c>
      <c r="D15" s="15">
        <v>14</v>
      </c>
      <c r="E15" s="16" t="s">
        <v>132</v>
      </c>
      <c r="F15" s="5" t="s">
        <v>235</v>
      </c>
      <c r="G15" s="17" t="s">
        <v>37</v>
      </c>
      <c r="H15" s="15">
        <v>2</v>
      </c>
      <c r="I15" s="15">
        <v>0</v>
      </c>
      <c r="J15" s="15">
        <v>2</v>
      </c>
      <c r="K15" s="15">
        <v>1</v>
      </c>
      <c r="L15" s="15">
        <v>0</v>
      </c>
      <c r="M15" s="21">
        <f t="shared" si="0"/>
        <v>5</v>
      </c>
      <c r="N15" s="7">
        <f t="shared" si="1"/>
        <v>0.15625</v>
      </c>
      <c r="O15" s="8" t="s">
        <v>75</v>
      </c>
    </row>
    <row r="16" spans="1:15" x14ac:dyDescent="0.35">
      <c r="A16" s="3" t="s">
        <v>124</v>
      </c>
      <c r="B16" s="3" t="s">
        <v>125</v>
      </c>
      <c r="C16" s="3" t="s">
        <v>61</v>
      </c>
      <c r="D16" s="9">
        <v>15</v>
      </c>
      <c r="E16" s="9" t="s">
        <v>132</v>
      </c>
      <c r="F16" s="5" t="s">
        <v>235</v>
      </c>
      <c r="G16" s="10" t="s">
        <v>37</v>
      </c>
      <c r="H16" s="9">
        <v>2</v>
      </c>
      <c r="I16" s="9">
        <v>0</v>
      </c>
      <c r="J16" s="9">
        <v>2</v>
      </c>
      <c r="K16" s="9">
        <v>1</v>
      </c>
      <c r="L16" s="9">
        <v>0</v>
      </c>
      <c r="M16" s="21">
        <f t="shared" si="0"/>
        <v>5</v>
      </c>
      <c r="N16" s="7">
        <f t="shared" si="1"/>
        <v>0.15625</v>
      </c>
      <c r="O16" s="8" t="s">
        <v>75</v>
      </c>
    </row>
    <row r="17" spans="1:15" x14ac:dyDescent="0.35">
      <c r="A17" s="12" t="s">
        <v>126</v>
      </c>
      <c r="B17" s="10" t="s">
        <v>127</v>
      </c>
      <c r="C17" s="10" t="s">
        <v>128</v>
      </c>
      <c r="D17" s="9">
        <v>9</v>
      </c>
      <c r="E17" s="9" t="s">
        <v>103</v>
      </c>
      <c r="F17" s="5" t="s">
        <v>235</v>
      </c>
      <c r="G17" s="3" t="s">
        <v>37</v>
      </c>
      <c r="H17" s="9">
        <v>3</v>
      </c>
      <c r="I17" s="9">
        <v>0</v>
      </c>
      <c r="J17" s="9">
        <v>0</v>
      </c>
      <c r="K17" s="9">
        <v>0</v>
      </c>
      <c r="L17" s="9">
        <v>0</v>
      </c>
      <c r="M17" s="21">
        <f t="shared" si="0"/>
        <v>3</v>
      </c>
      <c r="N17" s="7">
        <f t="shared" si="1"/>
        <v>9.375E-2</v>
      </c>
      <c r="O17" s="8" t="s">
        <v>75</v>
      </c>
    </row>
    <row r="18" spans="1:15" x14ac:dyDescent="0.35">
      <c r="A18" s="19" t="s">
        <v>129</v>
      </c>
      <c r="B18" s="3" t="s">
        <v>130</v>
      </c>
      <c r="C18" s="3" t="s">
        <v>69</v>
      </c>
      <c r="D18" s="9">
        <v>8</v>
      </c>
      <c r="E18" s="20" t="s">
        <v>103</v>
      </c>
      <c r="F18" s="5" t="s">
        <v>235</v>
      </c>
      <c r="G18" s="10" t="s">
        <v>37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21">
        <f t="shared" si="0"/>
        <v>2</v>
      </c>
      <c r="N18" s="7">
        <f t="shared" si="1"/>
        <v>6.25E-2</v>
      </c>
      <c r="O18" s="8" t="s">
        <v>75</v>
      </c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"/>
  <sheetViews>
    <sheetView zoomScale="90" zoomScaleNormal="90" workbookViewId="0">
      <selection sqref="A1:L1"/>
    </sheetView>
  </sheetViews>
  <sheetFormatPr defaultRowHeight="14.5" x14ac:dyDescent="0.35"/>
  <cols>
    <col min="1" max="1" width="11.26953125" customWidth="1"/>
    <col min="2" max="2" width="9.1796875" customWidth="1"/>
    <col min="3" max="3" width="11.7265625" customWidth="1"/>
    <col min="4" max="4" width="8.453125" bestFit="1" customWidth="1"/>
    <col min="6" max="6" width="13.7265625" customWidth="1"/>
    <col min="7" max="7" width="32.54296875" customWidth="1"/>
    <col min="8" max="8" width="20" customWidth="1"/>
    <col min="9" max="9" width="23.7265625" customWidth="1"/>
    <col min="10" max="10" width="13.453125" customWidth="1"/>
    <col min="12" max="13" width="12.81640625" bestFit="1" customWidth="1"/>
  </cols>
  <sheetData>
    <row r="1" spans="1:12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2" ht="15.5" x14ac:dyDescent="0.35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" customHeight="1" x14ac:dyDescent="0.35">
      <c r="A4" s="2" t="s">
        <v>76</v>
      </c>
      <c r="B4" s="2" t="s">
        <v>60</v>
      </c>
      <c r="C4" s="2" t="s">
        <v>77</v>
      </c>
      <c r="D4" s="4">
        <v>1</v>
      </c>
      <c r="E4" s="5">
        <v>10</v>
      </c>
      <c r="F4" s="5" t="s">
        <v>235</v>
      </c>
      <c r="G4" s="2" t="s">
        <v>37</v>
      </c>
      <c r="H4" s="4">
        <v>9.5</v>
      </c>
      <c r="I4" s="4">
        <v>1</v>
      </c>
      <c r="J4" s="21">
        <f t="shared" ref="J4:J6" si="0">SUM(H4:I4)</f>
        <v>10.5</v>
      </c>
      <c r="K4" s="7">
        <f>J4/32</f>
        <v>0.328125</v>
      </c>
      <c r="L4" s="8" t="s">
        <v>75</v>
      </c>
    </row>
    <row r="5" spans="1:12" x14ac:dyDescent="0.3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ref="K5:K6" si="1">J5/50</f>
        <v>0</v>
      </c>
      <c r="L5" s="8"/>
    </row>
    <row r="6" spans="1:12" x14ac:dyDescent="0.3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</sheetData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zoomScale="90" zoomScaleNormal="90" workbookViewId="0">
      <selection sqref="A1:L1"/>
    </sheetView>
  </sheetViews>
  <sheetFormatPr defaultRowHeight="14.5" x14ac:dyDescent="0.35"/>
  <cols>
    <col min="1" max="1" width="13.81640625" customWidth="1"/>
    <col min="2" max="2" width="8.54296875" customWidth="1"/>
    <col min="3" max="3" width="14.7265625" customWidth="1"/>
    <col min="4" max="4" width="8.453125" bestFit="1" customWidth="1"/>
    <col min="6" max="6" width="27.453125" customWidth="1"/>
    <col min="7" max="7" width="33.26953125" customWidth="1"/>
    <col min="8" max="8" width="17.81640625" customWidth="1"/>
    <col min="9" max="9" width="22.26953125" customWidth="1"/>
    <col min="10" max="10" width="14.1796875" customWidth="1"/>
    <col min="12" max="13" width="12.81640625" bestFit="1" customWidth="1"/>
  </cols>
  <sheetData>
    <row r="1" spans="1:12" ht="23" x14ac:dyDescent="0.35">
      <c r="A1" s="31" t="s">
        <v>236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2" ht="15.5" x14ac:dyDescent="0.35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.65" customHeight="1" x14ac:dyDescent="0.35">
      <c r="A4" s="2" t="s">
        <v>78</v>
      </c>
      <c r="B4" s="2" t="s">
        <v>79</v>
      </c>
      <c r="C4" s="2" t="s">
        <v>80</v>
      </c>
      <c r="D4" s="4">
        <v>1</v>
      </c>
      <c r="E4" s="5">
        <v>11</v>
      </c>
      <c r="F4" s="5" t="s">
        <v>235</v>
      </c>
      <c r="G4" s="2" t="s">
        <v>37</v>
      </c>
      <c r="H4" s="4">
        <v>10</v>
      </c>
      <c r="I4" s="4">
        <v>2</v>
      </c>
      <c r="J4" s="21">
        <f t="shared" ref="J4:J14" si="0">SUM(H4:I4)</f>
        <v>12</v>
      </c>
      <c r="K4" s="7">
        <f>J4/32</f>
        <v>0.375</v>
      </c>
      <c r="L4" s="8" t="s">
        <v>75</v>
      </c>
    </row>
    <row r="5" spans="1:12" ht="16.5" customHeight="1" x14ac:dyDescent="0.35">
      <c r="A5" s="3" t="s">
        <v>81</v>
      </c>
      <c r="B5" s="3" t="s">
        <v>82</v>
      </c>
      <c r="C5" s="3" t="s">
        <v>83</v>
      </c>
      <c r="D5" s="9">
        <v>2</v>
      </c>
      <c r="E5" s="9">
        <v>11</v>
      </c>
      <c r="F5" s="5" t="s">
        <v>235</v>
      </c>
      <c r="G5" s="10" t="s">
        <v>37</v>
      </c>
      <c r="H5" s="9">
        <v>8.5</v>
      </c>
      <c r="I5" s="9">
        <v>2</v>
      </c>
      <c r="J5" s="21">
        <f t="shared" si="0"/>
        <v>10.5</v>
      </c>
      <c r="K5" s="7">
        <f t="shared" ref="K5:K14" si="1">J5/32</f>
        <v>0.328125</v>
      </c>
      <c r="L5" s="8" t="s">
        <v>75</v>
      </c>
    </row>
    <row r="6" spans="1:12" ht="18" customHeight="1" x14ac:dyDescent="0.35">
      <c r="A6" s="2" t="s">
        <v>86</v>
      </c>
      <c r="B6" s="2" t="s">
        <v>87</v>
      </c>
      <c r="C6" s="2" t="s">
        <v>97</v>
      </c>
      <c r="D6" s="4">
        <v>5</v>
      </c>
      <c r="E6" s="5">
        <v>11</v>
      </c>
      <c r="F6" s="5" t="s">
        <v>235</v>
      </c>
      <c r="G6" s="2" t="s">
        <v>37</v>
      </c>
      <c r="H6" s="4">
        <v>9</v>
      </c>
      <c r="I6" s="4">
        <v>1</v>
      </c>
      <c r="J6" s="21">
        <f t="shared" si="0"/>
        <v>10</v>
      </c>
      <c r="K6" s="7">
        <f t="shared" si="1"/>
        <v>0.3125</v>
      </c>
      <c r="L6" s="8" t="s">
        <v>75</v>
      </c>
    </row>
    <row r="7" spans="1:12" ht="18.75" customHeight="1" x14ac:dyDescent="0.35">
      <c r="A7" s="2" t="s">
        <v>84</v>
      </c>
      <c r="B7" s="2" t="s">
        <v>58</v>
      </c>
      <c r="C7" s="2" t="s">
        <v>85</v>
      </c>
      <c r="D7" s="4">
        <v>8</v>
      </c>
      <c r="E7" s="5">
        <v>11</v>
      </c>
      <c r="F7" s="5" t="s">
        <v>235</v>
      </c>
      <c r="G7" s="2" t="s">
        <v>37</v>
      </c>
      <c r="H7" s="4">
        <v>8</v>
      </c>
      <c r="I7" s="4">
        <v>2</v>
      </c>
      <c r="J7" s="21">
        <f t="shared" si="0"/>
        <v>10</v>
      </c>
      <c r="K7" s="7">
        <f t="shared" si="1"/>
        <v>0.3125</v>
      </c>
      <c r="L7" s="8" t="s">
        <v>75</v>
      </c>
    </row>
    <row r="8" spans="1:12" ht="17.25" customHeight="1" x14ac:dyDescent="0.35">
      <c r="A8" s="3" t="s">
        <v>88</v>
      </c>
      <c r="B8" s="3" t="s">
        <v>89</v>
      </c>
      <c r="C8" s="3" t="s">
        <v>90</v>
      </c>
      <c r="D8" s="9">
        <v>7</v>
      </c>
      <c r="E8" s="9">
        <v>11</v>
      </c>
      <c r="F8" s="5" t="s">
        <v>235</v>
      </c>
      <c r="G8" s="10" t="s">
        <v>37</v>
      </c>
      <c r="H8" s="9">
        <v>7</v>
      </c>
      <c r="I8" s="9">
        <v>3</v>
      </c>
      <c r="J8" s="21">
        <f t="shared" si="0"/>
        <v>10</v>
      </c>
      <c r="K8" s="7">
        <f t="shared" si="1"/>
        <v>0.3125</v>
      </c>
      <c r="L8" s="8" t="s">
        <v>75</v>
      </c>
    </row>
    <row r="9" spans="1:12" ht="16.5" customHeight="1" x14ac:dyDescent="0.35">
      <c r="A9" s="3" t="s">
        <v>91</v>
      </c>
      <c r="B9" s="3" t="s">
        <v>92</v>
      </c>
      <c r="C9" s="3" t="s">
        <v>93</v>
      </c>
      <c r="D9" s="9">
        <v>6</v>
      </c>
      <c r="E9" s="9">
        <v>11</v>
      </c>
      <c r="F9" s="5" t="s">
        <v>235</v>
      </c>
      <c r="G9" s="10" t="s">
        <v>37</v>
      </c>
      <c r="H9" s="9">
        <v>6</v>
      </c>
      <c r="I9" s="9">
        <v>3</v>
      </c>
      <c r="J9" s="21">
        <f t="shared" si="0"/>
        <v>9</v>
      </c>
      <c r="K9" s="7">
        <f t="shared" si="1"/>
        <v>0.28125</v>
      </c>
      <c r="L9" s="8" t="s">
        <v>75</v>
      </c>
    </row>
    <row r="10" spans="1:12" ht="15" customHeight="1" x14ac:dyDescent="0.35">
      <c r="A10" s="3" t="s">
        <v>94</v>
      </c>
      <c r="B10" s="3" t="s">
        <v>95</v>
      </c>
      <c r="C10" s="3" t="s">
        <v>49</v>
      </c>
      <c r="D10" s="9">
        <v>3</v>
      </c>
      <c r="E10" s="9">
        <v>11</v>
      </c>
      <c r="F10" s="5" t="s">
        <v>235</v>
      </c>
      <c r="G10" s="10" t="s">
        <v>37</v>
      </c>
      <c r="H10" s="9">
        <v>5</v>
      </c>
      <c r="I10" s="9">
        <v>2</v>
      </c>
      <c r="J10" s="21">
        <f t="shared" si="0"/>
        <v>7</v>
      </c>
      <c r="K10" s="7">
        <f t="shared" si="1"/>
        <v>0.21875</v>
      </c>
      <c r="L10" s="8" t="s">
        <v>75</v>
      </c>
    </row>
    <row r="11" spans="1:12" ht="13.5" customHeight="1" x14ac:dyDescent="0.35">
      <c r="A11" s="12" t="s">
        <v>96</v>
      </c>
      <c r="B11" s="10" t="s">
        <v>54</v>
      </c>
      <c r="C11" s="10" t="s">
        <v>97</v>
      </c>
      <c r="D11" s="9">
        <v>4</v>
      </c>
      <c r="E11" s="9">
        <v>11</v>
      </c>
      <c r="F11" s="5" t="s">
        <v>235</v>
      </c>
      <c r="G11" s="3" t="s">
        <v>37</v>
      </c>
      <c r="H11" s="9">
        <v>5</v>
      </c>
      <c r="I11" s="9">
        <v>1</v>
      </c>
      <c r="J11" s="21">
        <f t="shared" si="0"/>
        <v>6</v>
      </c>
      <c r="K11" s="7">
        <f t="shared" si="1"/>
        <v>0.1875</v>
      </c>
      <c r="L11" s="8" t="s">
        <v>75</v>
      </c>
    </row>
    <row r="12" spans="1:12" x14ac:dyDescent="0.3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3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3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</sheetData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2023-01-22T08:08:16Z</dcterms:modified>
</cp:coreProperties>
</file>