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D178B6BB-5B18-44C5-8A64-91947592A8D0}" xr6:coauthVersionLast="36" xr6:coauthVersionMax="36" xr10:uidLastSave="{00000000-0000-0000-0000-000000000000}"/>
  <bookViews>
    <workbookView xWindow="0" yWindow="0" windowWidth="28800" windowHeight="12230" activeTab="5" xr2:uid="{00000000-000D-0000-FFFF-FFFF00000000}"/>
  </bookViews>
  <sheets>
    <sheet name="5 класс" sheetId="2" r:id="rId1"/>
    <sheet name="6 класс" sheetId="9" r:id="rId2"/>
    <sheet name="7 класс" sheetId="4" r:id="rId3"/>
    <sheet name="8 класс" sheetId="10" r:id="rId4"/>
    <sheet name="9 класс" sheetId="6" r:id="rId5"/>
    <sheet name="10 класс" sheetId="11" r:id="rId6"/>
    <sheet name="11 класс" sheetId="12" r:id="rId7"/>
  </sheets>
  <calcPr calcId="191029"/>
</workbook>
</file>

<file path=xl/calcChain.xml><?xml version="1.0" encoding="utf-8"?>
<calcChain xmlns="http://schemas.openxmlformats.org/spreadsheetml/2006/main">
  <c r="K4" i="12" l="1"/>
  <c r="K7" i="12" l="1"/>
  <c r="L7" i="12" s="1"/>
  <c r="L6" i="12"/>
  <c r="K6" i="12"/>
  <c r="K5" i="12"/>
  <c r="L5" i="12" s="1"/>
  <c r="L4" i="12"/>
  <c r="K11" i="11"/>
  <c r="L11" i="11" s="1"/>
  <c r="K10" i="11"/>
  <c r="L10" i="11" s="1"/>
  <c r="K9" i="11"/>
  <c r="L9" i="11" s="1"/>
  <c r="K8" i="11"/>
  <c r="L8" i="11" s="1"/>
  <c r="K7" i="11"/>
  <c r="L7" i="11" s="1"/>
  <c r="K6" i="11"/>
  <c r="L6" i="11" s="1"/>
  <c r="K5" i="11"/>
  <c r="L5" i="11" s="1"/>
  <c r="K4" i="11"/>
  <c r="L4" i="11" s="1"/>
  <c r="L11" i="10"/>
  <c r="M11" i="10" s="1"/>
  <c r="L10" i="10"/>
  <c r="M10" i="10" s="1"/>
  <c r="L9" i="10"/>
  <c r="M9" i="10" s="1"/>
  <c r="L8" i="10"/>
  <c r="M8" i="10" s="1"/>
  <c r="L7" i="10"/>
  <c r="M7" i="10" s="1"/>
  <c r="L6" i="10"/>
  <c r="M6" i="10" s="1"/>
  <c r="L5" i="10"/>
  <c r="M5" i="10" s="1"/>
  <c r="L4" i="10"/>
  <c r="M4" i="10" s="1"/>
  <c r="L15" i="9"/>
  <c r="M15" i="9" s="1"/>
  <c r="L14" i="9"/>
  <c r="M14" i="9" s="1"/>
  <c r="L13" i="9"/>
  <c r="M13" i="9" s="1"/>
  <c r="L12" i="9"/>
  <c r="M12" i="9" s="1"/>
  <c r="L11" i="9"/>
  <c r="M11" i="9" s="1"/>
  <c r="L10" i="9"/>
  <c r="M10" i="9" s="1"/>
  <c r="L9" i="9"/>
  <c r="M9" i="9" s="1"/>
  <c r="L8" i="9"/>
  <c r="M8" i="9" s="1"/>
  <c r="L7" i="9"/>
  <c r="M7" i="9" s="1"/>
  <c r="L6" i="9"/>
  <c r="M6" i="9" s="1"/>
  <c r="L5" i="9"/>
  <c r="M5" i="9" s="1"/>
  <c r="L4" i="9"/>
  <c r="M4" i="9" s="1"/>
  <c r="K9" i="6" l="1"/>
  <c r="L9" i="6" s="1"/>
  <c r="K8" i="6"/>
  <c r="L8" i="6" s="1"/>
  <c r="K7" i="6"/>
  <c r="L7" i="6" s="1"/>
  <c r="K6" i="6"/>
  <c r="L6" i="6" s="1"/>
  <c r="K5" i="6"/>
  <c r="L5" i="6" s="1"/>
  <c r="K4" i="6"/>
  <c r="L4" i="6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  <c r="L5" i="4"/>
  <c r="M5" i="4" s="1"/>
  <c r="L4" i="4"/>
  <c r="M4" i="4" s="1"/>
  <c r="L17" i="2"/>
  <c r="M17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</calcChain>
</file>

<file path=xl/sharedStrings.xml><?xml version="1.0" encoding="utf-8"?>
<sst xmlns="http://schemas.openxmlformats.org/spreadsheetml/2006/main" count="397" uniqueCount="159">
  <si>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</si>
  <si>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</si>
  <si>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</si>
  <si>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</si>
  <si>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</si>
  <si>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</si>
  <si>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</si>
  <si>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</si>
  <si>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</si>
  <si>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</si>
  <si>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</si>
  <si>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</si>
  <si>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</si>
  <si>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</si>
  <si>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</si>
  <si>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</si>
  <si>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</si>
  <si>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Аудирование</t>
  </si>
  <si>
    <t>Чтение</t>
  </si>
  <si>
    <t>Грамматика и лексика</t>
  </si>
  <si>
    <t>Письмо</t>
  </si>
  <si>
    <t>Предварительные результаты школьного этапа всероссийской олимпиады 2022 года по английскому языку</t>
  </si>
  <si>
    <t>Зайдуллина</t>
  </si>
  <si>
    <t>Алиса</t>
  </si>
  <si>
    <t>Ниязовна</t>
  </si>
  <si>
    <t>5А</t>
  </si>
  <si>
    <t>Сушко</t>
  </si>
  <si>
    <t>Валерия</t>
  </si>
  <si>
    <t>Максимовна</t>
  </si>
  <si>
    <t>5Б</t>
  </si>
  <si>
    <t>Сальникова</t>
  </si>
  <si>
    <t>Елизавета</t>
  </si>
  <si>
    <t>Евгеньевна</t>
  </si>
  <si>
    <t>Сивкова</t>
  </si>
  <si>
    <t>Дарья</t>
  </si>
  <si>
    <t>Вадимовна</t>
  </si>
  <si>
    <t>Крысько</t>
  </si>
  <si>
    <t>Антон</t>
  </si>
  <si>
    <t>Николаевич</t>
  </si>
  <si>
    <t>Муравых</t>
  </si>
  <si>
    <t>Кира</t>
  </si>
  <si>
    <t>Денисовна</t>
  </si>
  <si>
    <t>5В</t>
  </si>
  <si>
    <t xml:space="preserve">Задорожный </t>
  </si>
  <si>
    <t>Артём</t>
  </si>
  <si>
    <t>Игоревич</t>
  </si>
  <si>
    <t>Сатваев</t>
  </si>
  <si>
    <t>Дмитрий</t>
  </si>
  <si>
    <t>Рахметович</t>
  </si>
  <si>
    <t>Коляда</t>
  </si>
  <si>
    <t>Николай</t>
  </si>
  <si>
    <t>Валерьевич</t>
  </si>
  <si>
    <t>Гурьянов</t>
  </si>
  <si>
    <t>Савелий</t>
  </si>
  <si>
    <t>Александрович</t>
  </si>
  <si>
    <t>Холод</t>
  </si>
  <si>
    <t>Стефания</t>
  </si>
  <si>
    <t>Игоревна</t>
  </si>
  <si>
    <t>участник</t>
  </si>
  <si>
    <t>Хан</t>
  </si>
  <si>
    <t>Эрика</t>
  </si>
  <si>
    <t>Дмитриевна</t>
  </si>
  <si>
    <t>6Б</t>
  </si>
  <si>
    <t>Гизатуллина</t>
  </si>
  <si>
    <t>Аделина</t>
  </si>
  <si>
    <t>Ренатовна</t>
  </si>
  <si>
    <t>Панасейко</t>
  </si>
  <si>
    <t>Максим</t>
  </si>
  <si>
    <t>Сергеевич</t>
  </si>
  <si>
    <t>Наймушина</t>
  </si>
  <si>
    <t>Жанна</t>
  </si>
  <si>
    <t>Викторовна</t>
  </si>
  <si>
    <t>6А</t>
  </si>
  <si>
    <t>Шмаров</t>
  </si>
  <si>
    <t>Ярослав</t>
  </si>
  <si>
    <t>Максимович</t>
  </si>
  <si>
    <t>Щир</t>
  </si>
  <si>
    <t>Виктория</t>
  </si>
  <si>
    <t>Сергеевна</t>
  </si>
  <si>
    <t>Окатова</t>
  </si>
  <si>
    <t>София</t>
  </si>
  <si>
    <t>Алексеевна</t>
  </si>
  <si>
    <t>Лопатина</t>
  </si>
  <si>
    <t>Мария</t>
  </si>
  <si>
    <t>Николаевна</t>
  </si>
  <si>
    <t>Мамедов</t>
  </si>
  <si>
    <t>Элвин</t>
  </si>
  <si>
    <t>Расимович</t>
  </si>
  <si>
    <t>Корепанов</t>
  </si>
  <si>
    <t>Иван</t>
  </si>
  <si>
    <t>7Б</t>
  </si>
  <si>
    <t>Потапов</t>
  </si>
  <si>
    <t>Александр</t>
  </si>
  <si>
    <t>Юрьевич</t>
  </si>
  <si>
    <t>7А</t>
  </si>
  <si>
    <t>Смышляев</t>
  </si>
  <si>
    <t>Кирилл</t>
  </si>
  <si>
    <t>Артёменко</t>
  </si>
  <si>
    <t>Полина</t>
  </si>
  <si>
    <t>Олеговна</t>
  </si>
  <si>
    <t>7В</t>
  </si>
  <si>
    <t>Игошева</t>
  </si>
  <si>
    <t>Андреевна</t>
  </si>
  <si>
    <t>Корчемкина</t>
  </si>
  <si>
    <t>Анна</t>
  </si>
  <si>
    <t>Трапезникова</t>
  </si>
  <si>
    <t>Вероника</t>
  </si>
  <si>
    <t>Владимировна</t>
  </si>
  <si>
    <t>Позднякова</t>
  </si>
  <si>
    <t>Диана</t>
  </si>
  <si>
    <t>Янина</t>
  </si>
  <si>
    <t>Алина</t>
  </si>
  <si>
    <t>Ильинична</t>
  </si>
  <si>
    <t>8А</t>
  </si>
  <si>
    <t>Полуяктова</t>
  </si>
  <si>
    <t>Витальевна</t>
  </si>
  <si>
    <t>8Б</t>
  </si>
  <si>
    <t>Коршемлюк</t>
  </si>
  <si>
    <t>Яновна</t>
  </si>
  <si>
    <t>Губин</t>
  </si>
  <si>
    <t>Богдан</t>
  </si>
  <si>
    <t>Витальевич</t>
  </si>
  <si>
    <t>8В</t>
  </si>
  <si>
    <t>Семенов</t>
  </si>
  <si>
    <t>Михаил</t>
  </si>
  <si>
    <t>Михайлович</t>
  </si>
  <si>
    <t>Полуяктов</t>
  </si>
  <si>
    <t>Артем</t>
  </si>
  <si>
    <t>Роман</t>
  </si>
  <si>
    <t>Радионович</t>
  </si>
  <si>
    <t>Титаренко</t>
  </si>
  <si>
    <t>Романович</t>
  </si>
  <si>
    <t>9 Б</t>
  </si>
  <si>
    <t xml:space="preserve">Галеева </t>
  </si>
  <si>
    <t>Татьяна</t>
  </si>
  <si>
    <t>Ирековна</t>
  </si>
  <si>
    <t xml:space="preserve">Демидов </t>
  </si>
  <si>
    <t xml:space="preserve">Сытнюк </t>
  </si>
  <si>
    <t>Челпанова</t>
  </si>
  <si>
    <t>Романна</t>
  </si>
  <si>
    <t>Павловна</t>
  </si>
  <si>
    <t xml:space="preserve">Жомова </t>
  </si>
  <si>
    <t>Романовна</t>
  </si>
  <si>
    <t>Пологова</t>
  </si>
  <si>
    <t>Александровна</t>
  </si>
  <si>
    <t>Терентьева</t>
  </si>
  <si>
    <t>Екатерина</t>
  </si>
  <si>
    <t>Бочарова Дарья Николаевна</t>
  </si>
  <si>
    <t>Батракова Юлия Михайловна</t>
  </si>
  <si>
    <t>Шугаева Ольга Викторовна</t>
  </si>
  <si>
    <t>Батракова Юлия Михайловна.</t>
  </si>
  <si>
    <t>Батаркова Юлия Михайловна</t>
  </si>
  <si>
    <t>Байдецкая Елена Юрьевна</t>
  </si>
  <si>
    <t>СОШ 39 им. Г.А.Чернова</t>
  </si>
  <si>
    <t>победитель</t>
  </si>
  <si>
    <t>призер</t>
  </si>
  <si>
    <t>СОШ № 39 им. Г.А. Чернова</t>
  </si>
  <si>
    <t>СОШ № 39 им. Г.А.Чернова</t>
  </si>
  <si>
    <t>Результаты школьного этапа всероссийской олимпиады 2022 года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</si>
</sst>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left" vertical="top" inden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opLeftCell="C1" zoomScale="90" zoomScaleNormal="90" workbookViewId="0">
      <selection activeCell="C4" sqref="C4:C14"/>
    </sheetView>
  </sheetViews>
  <sheetFormatPr defaultRowHeight="14.5" x14ac:dyDescent="0.35"/>
  <cols>
    <col min="1" max="1" width="14.54296875" customWidth="1"/>
    <col min="2" max="2" width="18.54296875" customWidth="1"/>
    <col min="3" max="3" width="15" customWidth="1"/>
    <col min="4" max="4" width="8.453125" bestFit="1" customWidth="1"/>
    <col min="6" max="6" width="28.81640625" customWidth="1"/>
    <col min="7" max="7" width="33.2695312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bestFit="1" customWidth="1"/>
  </cols>
  <sheetData>
    <row r="1" spans="1:14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5" x14ac:dyDescent="0.3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 t="s">
        <v>6</v>
      </c>
      <c r="H2" s="23" t="s">
        <v>17</v>
      </c>
      <c r="I2" s="23" t="s">
        <v>18</v>
      </c>
      <c r="J2" s="23" t="s">
        <v>19</v>
      </c>
      <c r="K2" s="23" t="s">
        <v>20</v>
      </c>
      <c r="L2" s="22" t="s">
        <v>7</v>
      </c>
      <c r="M2" s="1" t="s">
        <v>8</v>
      </c>
      <c r="N2" s="20" t="s">
        <v>9</v>
      </c>
    </row>
    <row r="3" spans="1:14" ht="15.5" x14ac:dyDescent="0.35">
      <c r="A3" s="29" t="s">
        <v>10</v>
      </c>
      <c r="B3" s="29"/>
      <c r="C3" s="29"/>
      <c r="D3" s="29"/>
      <c r="E3" s="29"/>
      <c r="F3" s="29"/>
      <c r="G3" s="29"/>
      <c r="H3" s="30"/>
      <c r="I3" s="30"/>
      <c r="J3" s="30"/>
      <c r="K3" s="30"/>
      <c r="L3" s="29"/>
      <c r="M3" s="29"/>
      <c r="N3" s="29"/>
    </row>
    <row r="4" spans="1:14" ht="13.5" customHeight="1" x14ac:dyDescent="0.35">
      <c r="A4" s="2" t="s">
        <v>22</v>
      </c>
      <c r="B4" s="2" t="s">
        <v>23</v>
      </c>
      <c r="C4" s="2" t="s">
        <v>24</v>
      </c>
      <c r="D4" s="4">
        <v>9</v>
      </c>
      <c r="E4" s="5" t="s">
        <v>25</v>
      </c>
      <c r="F4" s="5" t="s">
        <v>153</v>
      </c>
      <c r="G4" s="2" t="s">
        <v>147</v>
      </c>
      <c r="H4" s="6">
        <v>9</v>
      </c>
      <c r="I4" s="6">
        <v>4</v>
      </c>
      <c r="J4" s="6">
        <v>14</v>
      </c>
      <c r="K4" s="6">
        <v>17</v>
      </c>
      <c r="L4" s="19">
        <f t="shared" ref="L4:L17" si="0">SUM(H4:K4)</f>
        <v>44</v>
      </c>
      <c r="M4" s="7">
        <f>L4/66</f>
        <v>0.66666666666666663</v>
      </c>
      <c r="N4" s="8" t="s">
        <v>154</v>
      </c>
    </row>
    <row r="5" spans="1:14" x14ac:dyDescent="0.35">
      <c r="A5" s="3" t="s">
        <v>26</v>
      </c>
      <c r="B5" s="3" t="s">
        <v>27</v>
      </c>
      <c r="C5" s="3" t="s">
        <v>28</v>
      </c>
      <c r="D5" s="9">
        <v>5</v>
      </c>
      <c r="E5" s="9" t="s">
        <v>29</v>
      </c>
      <c r="F5" s="5" t="s">
        <v>153</v>
      </c>
      <c r="G5" s="10" t="s">
        <v>147</v>
      </c>
      <c r="H5" s="11">
        <v>8</v>
      </c>
      <c r="I5" s="11">
        <v>0</v>
      </c>
      <c r="J5" s="11">
        <v>6</v>
      </c>
      <c r="K5" s="11">
        <v>19</v>
      </c>
      <c r="L5" s="19">
        <f t="shared" si="0"/>
        <v>33</v>
      </c>
      <c r="M5" s="7">
        <f t="shared" ref="M5:M17" si="1">L5/66</f>
        <v>0.5</v>
      </c>
      <c r="N5" s="8" t="s">
        <v>155</v>
      </c>
    </row>
    <row r="6" spans="1:14" x14ac:dyDescent="0.35">
      <c r="A6" s="2" t="s">
        <v>30</v>
      </c>
      <c r="B6" s="2" t="s">
        <v>31</v>
      </c>
      <c r="C6" s="2" t="s">
        <v>32</v>
      </c>
      <c r="D6" s="4">
        <v>1</v>
      </c>
      <c r="E6" s="5" t="s">
        <v>25</v>
      </c>
      <c r="F6" s="5" t="s">
        <v>153</v>
      </c>
      <c r="G6" s="2" t="s">
        <v>148</v>
      </c>
      <c r="H6" s="6">
        <v>7</v>
      </c>
      <c r="I6" s="6">
        <v>3</v>
      </c>
      <c r="J6" s="6">
        <v>7</v>
      </c>
      <c r="K6" s="6">
        <v>16</v>
      </c>
      <c r="L6" s="19">
        <f t="shared" si="0"/>
        <v>33</v>
      </c>
      <c r="M6" s="7">
        <f t="shared" si="1"/>
        <v>0.5</v>
      </c>
      <c r="N6" s="8" t="s">
        <v>155</v>
      </c>
    </row>
    <row r="7" spans="1:14" x14ac:dyDescent="0.35">
      <c r="A7" s="2" t="s">
        <v>33</v>
      </c>
      <c r="B7" s="2" t="s">
        <v>34</v>
      </c>
      <c r="C7" s="2" t="s">
        <v>35</v>
      </c>
      <c r="D7" s="4">
        <v>6</v>
      </c>
      <c r="E7" s="5" t="s">
        <v>25</v>
      </c>
      <c r="F7" s="5" t="s">
        <v>153</v>
      </c>
      <c r="G7" s="2" t="s">
        <v>148</v>
      </c>
      <c r="H7" s="6">
        <v>9</v>
      </c>
      <c r="I7" s="6">
        <v>2</v>
      </c>
      <c r="J7" s="6">
        <v>8</v>
      </c>
      <c r="K7" s="6">
        <v>14</v>
      </c>
      <c r="L7" s="19">
        <f t="shared" si="0"/>
        <v>33</v>
      </c>
      <c r="M7" s="7">
        <f t="shared" si="1"/>
        <v>0.5</v>
      </c>
      <c r="N7" s="8" t="s">
        <v>155</v>
      </c>
    </row>
    <row r="8" spans="1:14" x14ac:dyDescent="0.35">
      <c r="A8" s="3" t="s">
        <v>36</v>
      </c>
      <c r="B8" s="3" t="s">
        <v>37</v>
      </c>
      <c r="C8" s="3" t="s">
        <v>38</v>
      </c>
      <c r="D8" s="9">
        <v>7</v>
      </c>
      <c r="E8" s="9" t="s">
        <v>25</v>
      </c>
      <c r="F8" s="5" t="s">
        <v>153</v>
      </c>
      <c r="G8" s="10" t="s">
        <v>147</v>
      </c>
      <c r="H8" s="11">
        <v>8</v>
      </c>
      <c r="I8" s="11">
        <v>1</v>
      </c>
      <c r="J8" s="11">
        <v>9</v>
      </c>
      <c r="K8" s="11">
        <v>11</v>
      </c>
      <c r="L8" s="19">
        <f t="shared" si="0"/>
        <v>29</v>
      </c>
      <c r="M8" s="7">
        <f t="shared" si="1"/>
        <v>0.43939393939393939</v>
      </c>
      <c r="N8" s="8" t="s">
        <v>58</v>
      </c>
    </row>
    <row r="9" spans="1:14" x14ac:dyDescent="0.35">
      <c r="A9" s="3" t="s">
        <v>39</v>
      </c>
      <c r="B9" s="3" t="s">
        <v>40</v>
      </c>
      <c r="C9" s="3" t="s">
        <v>41</v>
      </c>
      <c r="D9" s="9">
        <v>3</v>
      </c>
      <c r="E9" s="9" t="s">
        <v>42</v>
      </c>
      <c r="F9" s="5" t="s">
        <v>153</v>
      </c>
      <c r="G9" s="10" t="s">
        <v>148</v>
      </c>
      <c r="H9" s="11">
        <v>7</v>
      </c>
      <c r="I9" s="11">
        <v>0</v>
      </c>
      <c r="J9" s="11">
        <v>6</v>
      </c>
      <c r="K9" s="11">
        <v>15</v>
      </c>
      <c r="L9" s="19">
        <f t="shared" si="0"/>
        <v>28</v>
      </c>
      <c r="M9" s="7">
        <f t="shared" si="1"/>
        <v>0.42424242424242425</v>
      </c>
      <c r="N9" s="8" t="s">
        <v>58</v>
      </c>
    </row>
    <row r="10" spans="1:14" x14ac:dyDescent="0.35">
      <c r="A10" s="3" t="s">
        <v>43</v>
      </c>
      <c r="B10" s="3" t="s">
        <v>44</v>
      </c>
      <c r="C10" s="3" t="s">
        <v>45</v>
      </c>
      <c r="D10" s="9">
        <v>4</v>
      </c>
      <c r="E10" s="9" t="s">
        <v>42</v>
      </c>
      <c r="F10" s="5" t="s">
        <v>153</v>
      </c>
      <c r="G10" s="10" t="s">
        <v>148</v>
      </c>
      <c r="H10" s="11">
        <v>7</v>
      </c>
      <c r="I10" s="11">
        <v>4</v>
      </c>
      <c r="J10" s="11">
        <v>6</v>
      </c>
      <c r="K10" s="11">
        <v>10</v>
      </c>
      <c r="L10" s="19">
        <f t="shared" si="0"/>
        <v>27</v>
      </c>
      <c r="M10" s="7">
        <f t="shared" si="1"/>
        <v>0.40909090909090912</v>
      </c>
      <c r="N10" s="8" t="s">
        <v>58</v>
      </c>
    </row>
    <row r="11" spans="1:14" x14ac:dyDescent="0.35">
      <c r="A11" s="12" t="s">
        <v>46</v>
      </c>
      <c r="B11" s="10" t="s">
        <v>47</v>
      </c>
      <c r="C11" s="10" t="s">
        <v>48</v>
      </c>
      <c r="D11" s="9">
        <v>11</v>
      </c>
      <c r="E11" s="9" t="s">
        <v>42</v>
      </c>
      <c r="F11" s="5" t="s">
        <v>153</v>
      </c>
      <c r="G11" s="3" t="s">
        <v>148</v>
      </c>
      <c r="H11" s="26">
        <v>8</v>
      </c>
      <c r="I11" s="26">
        <v>2</v>
      </c>
      <c r="J11" s="26">
        <v>6</v>
      </c>
      <c r="K11" s="26">
        <v>10</v>
      </c>
      <c r="L11" s="19">
        <f t="shared" si="0"/>
        <v>26</v>
      </c>
      <c r="M11" s="7">
        <f t="shared" si="1"/>
        <v>0.39393939393939392</v>
      </c>
      <c r="N11" s="8" t="s">
        <v>58</v>
      </c>
    </row>
    <row r="12" spans="1:14" x14ac:dyDescent="0.35">
      <c r="A12" s="2" t="s">
        <v>49</v>
      </c>
      <c r="B12" s="2" t="s">
        <v>50</v>
      </c>
      <c r="C12" s="2" t="s">
        <v>51</v>
      </c>
      <c r="D12" s="4">
        <v>2</v>
      </c>
      <c r="E12" s="5" t="s">
        <v>29</v>
      </c>
      <c r="F12" s="5" t="s">
        <v>153</v>
      </c>
      <c r="G12" s="2" t="s">
        <v>148</v>
      </c>
      <c r="H12" s="6">
        <v>10</v>
      </c>
      <c r="I12" s="6">
        <v>0</v>
      </c>
      <c r="J12" s="6">
        <v>4</v>
      </c>
      <c r="K12" s="6">
        <v>6</v>
      </c>
      <c r="L12" s="19">
        <f t="shared" si="0"/>
        <v>20</v>
      </c>
      <c r="M12" s="7">
        <f t="shared" si="1"/>
        <v>0.30303030303030304</v>
      </c>
      <c r="N12" s="8" t="s">
        <v>58</v>
      </c>
    </row>
    <row r="13" spans="1:14" x14ac:dyDescent="0.35">
      <c r="A13" s="3" t="s">
        <v>52</v>
      </c>
      <c r="B13" s="3" t="s">
        <v>53</v>
      </c>
      <c r="C13" s="3" t="s">
        <v>54</v>
      </c>
      <c r="D13" s="9">
        <v>8</v>
      </c>
      <c r="E13" s="9" t="s">
        <v>29</v>
      </c>
      <c r="F13" s="5" t="s">
        <v>153</v>
      </c>
      <c r="G13" s="10" t="s">
        <v>148</v>
      </c>
      <c r="H13" s="11">
        <v>7</v>
      </c>
      <c r="I13" s="11">
        <v>2</v>
      </c>
      <c r="J13" s="11">
        <v>7</v>
      </c>
      <c r="K13" s="11">
        <v>4</v>
      </c>
      <c r="L13" s="19">
        <f t="shared" si="0"/>
        <v>20</v>
      </c>
      <c r="M13" s="7">
        <f t="shared" si="1"/>
        <v>0.30303030303030304</v>
      </c>
      <c r="N13" s="8" t="s">
        <v>58</v>
      </c>
    </row>
    <row r="14" spans="1:14" x14ac:dyDescent="0.35">
      <c r="A14" s="12" t="s">
        <v>55</v>
      </c>
      <c r="B14" s="10" t="s">
        <v>56</v>
      </c>
      <c r="C14" s="10" t="s">
        <v>57</v>
      </c>
      <c r="D14" s="9">
        <v>10</v>
      </c>
      <c r="E14" s="9" t="s">
        <v>25</v>
      </c>
      <c r="F14" s="5" t="s">
        <v>153</v>
      </c>
      <c r="G14" s="3" t="s">
        <v>148</v>
      </c>
      <c r="H14" s="26">
        <v>4</v>
      </c>
      <c r="I14" s="26">
        <v>1</v>
      </c>
      <c r="J14" s="26">
        <v>2</v>
      </c>
      <c r="K14" s="26">
        <v>13</v>
      </c>
      <c r="L14" s="19">
        <f t="shared" si="0"/>
        <v>20</v>
      </c>
      <c r="M14" s="7">
        <f t="shared" si="1"/>
        <v>0.30303030303030304</v>
      </c>
      <c r="N14" s="8" t="s">
        <v>58</v>
      </c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9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9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9">
        <f t="shared" si="0"/>
        <v>0</v>
      </c>
      <c r="M17" s="7">
        <f t="shared" si="1"/>
        <v>0</v>
      </c>
      <c r="N17" s="8"/>
    </row>
  </sheetData>
  <mergeCells count="2">
    <mergeCell ref="A1:N1"/>
    <mergeCell ref="A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zoomScale="90" zoomScaleNormal="90" workbookViewId="0">
      <selection activeCell="A4" sqref="A4:A12"/>
    </sheetView>
  </sheetViews>
  <sheetFormatPr defaultRowHeight="14.5" x14ac:dyDescent="0.35"/>
  <cols>
    <col min="1" max="1" width="14.54296875" customWidth="1"/>
    <col min="2" max="2" width="18.54296875" customWidth="1"/>
    <col min="3" max="3" width="15" customWidth="1"/>
    <col min="4" max="4" width="8.453125" bestFit="1" customWidth="1"/>
    <col min="6" max="6" width="30.453125" customWidth="1"/>
    <col min="7" max="7" width="31.5429687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bestFit="1" customWidth="1"/>
  </cols>
  <sheetData>
    <row r="1" spans="1:14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1" t="s">
        <v>6</v>
      </c>
      <c r="H2" s="23" t="s">
        <v>17</v>
      </c>
      <c r="I2" s="23" t="s">
        <v>18</v>
      </c>
      <c r="J2" s="23" t="s">
        <v>19</v>
      </c>
      <c r="K2" s="23" t="s">
        <v>20</v>
      </c>
      <c r="L2" s="22" t="s">
        <v>7</v>
      </c>
      <c r="M2" s="1" t="s">
        <v>8</v>
      </c>
      <c r="N2" s="25" t="s">
        <v>9</v>
      </c>
    </row>
    <row r="3" spans="1:14" ht="15.5" x14ac:dyDescent="0.35">
      <c r="A3" s="29" t="s">
        <v>11</v>
      </c>
      <c r="B3" s="29"/>
      <c r="C3" s="29"/>
      <c r="D3" s="29"/>
      <c r="E3" s="29"/>
      <c r="F3" s="29"/>
      <c r="G3" s="29"/>
      <c r="H3" s="30"/>
      <c r="I3" s="30"/>
      <c r="J3" s="30"/>
      <c r="K3" s="30"/>
      <c r="L3" s="29"/>
      <c r="M3" s="29"/>
      <c r="N3" s="29"/>
    </row>
    <row r="4" spans="1:14" x14ac:dyDescent="0.35">
      <c r="A4" s="2" t="s">
        <v>59</v>
      </c>
      <c r="B4" s="2" t="s">
        <v>60</v>
      </c>
      <c r="C4" s="2" t="s">
        <v>61</v>
      </c>
      <c r="D4" s="4">
        <v>3</v>
      </c>
      <c r="E4" s="5" t="s">
        <v>62</v>
      </c>
      <c r="F4" s="5" t="s">
        <v>156</v>
      </c>
      <c r="G4" s="2" t="s">
        <v>149</v>
      </c>
      <c r="H4" s="6">
        <v>7</v>
      </c>
      <c r="I4" s="6">
        <v>0</v>
      </c>
      <c r="J4" s="6">
        <v>12</v>
      </c>
      <c r="K4" s="6">
        <v>19</v>
      </c>
      <c r="L4" s="19">
        <f t="shared" ref="L4:L15" si="0">SUM(H4:K4)</f>
        <v>38</v>
      </c>
      <c r="M4" s="7">
        <f>L4/66</f>
        <v>0.5757575757575758</v>
      </c>
      <c r="N4" s="8" t="s">
        <v>154</v>
      </c>
    </row>
    <row r="5" spans="1:14" x14ac:dyDescent="0.35">
      <c r="A5" s="3" t="s">
        <v>63</v>
      </c>
      <c r="B5" s="3" t="s">
        <v>64</v>
      </c>
      <c r="C5" s="3" t="s">
        <v>65</v>
      </c>
      <c r="D5" s="9">
        <v>7</v>
      </c>
      <c r="E5" s="9" t="s">
        <v>62</v>
      </c>
      <c r="F5" s="5" t="s">
        <v>156</v>
      </c>
      <c r="G5" s="10" t="s">
        <v>149</v>
      </c>
      <c r="H5" s="11">
        <v>6</v>
      </c>
      <c r="I5" s="11">
        <v>0</v>
      </c>
      <c r="J5" s="11">
        <v>11</v>
      </c>
      <c r="K5" s="11">
        <v>20</v>
      </c>
      <c r="L5" s="19">
        <f t="shared" si="0"/>
        <v>37</v>
      </c>
      <c r="M5" s="7">
        <f t="shared" ref="M5:M15" si="1">L5/66</f>
        <v>0.56060606060606055</v>
      </c>
      <c r="N5" s="8" t="s">
        <v>155</v>
      </c>
    </row>
    <row r="6" spans="1:14" x14ac:dyDescent="0.35">
      <c r="A6" s="2" t="s">
        <v>66</v>
      </c>
      <c r="B6" s="2" t="s">
        <v>67</v>
      </c>
      <c r="C6" s="2" t="s">
        <v>68</v>
      </c>
      <c r="D6" s="4">
        <v>5</v>
      </c>
      <c r="E6" s="5" t="s">
        <v>62</v>
      </c>
      <c r="F6" s="5" t="s">
        <v>156</v>
      </c>
      <c r="G6" s="2" t="s">
        <v>150</v>
      </c>
      <c r="H6" s="6">
        <v>8</v>
      </c>
      <c r="I6" s="6">
        <v>0</v>
      </c>
      <c r="J6" s="6">
        <v>6</v>
      </c>
      <c r="K6" s="6">
        <v>18</v>
      </c>
      <c r="L6" s="19">
        <f t="shared" si="0"/>
        <v>32</v>
      </c>
      <c r="M6" s="7">
        <f t="shared" si="1"/>
        <v>0.48484848484848486</v>
      </c>
      <c r="N6" s="8" t="s">
        <v>58</v>
      </c>
    </row>
    <row r="7" spans="1:14" x14ac:dyDescent="0.35">
      <c r="A7" s="2" t="s">
        <v>69</v>
      </c>
      <c r="B7" s="2" t="s">
        <v>70</v>
      </c>
      <c r="C7" s="2" t="s">
        <v>71</v>
      </c>
      <c r="D7" s="4">
        <v>4</v>
      </c>
      <c r="E7" s="5" t="s">
        <v>72</v>
      </c>
      <c r="F7" s="5" t="s">
        <v>156</v>
      </c>
      <c r="G7" s="2" t="s">
        <v>149</v>
      </c>
      <c r="H7" s="6">
        <v>5</v>
      </c>
      <c r="I7" s="6">
        <v>1</v>
      </c>
      <c r="J7" s="6">
        <v>3</v>
      </c>
      <c r="K7" s="6">
        <v>22</v>
      </c>
      <c r="L7" s="19">
        <f t="shared" si="0"/>
        <v>31</v>
      </c>
      <c r="M7" s="7">
        <f t="shared" si="1"/>
        <v>0.46969696969696972</v>
      </c>
      <c r="N7" s="8" t="s">
        <v>58</v>
      </c>
    </row>
    <row r="8" spans="1:14" x14ac:dyDescent="0.35">
      <c r="A8" s="3" t="s">
        <v>73</v>
      </c>
      <c r="B8" s="3" t="s">
        <v>74</v>
      </c>
      <c r="C8" s="3" t="s">
        <v>75</v>
      </c>
      <c r="D8" s="9">
        <v>2</v>
      </c>
      <c r="E8" s="9" t="s">
        <v>72</v>
      </c>
      <c r="F8" s="5" t="s">
        <v>156</v>
      </c>
      <c r="G8" s="10" t="s">
        <v>150</v>
      </c>
      <c r="H8" s="11">
        <v>8</v>
      </c>
      <c r="I8" s="11">
        <v>0</v>
      </c>
      <c r="J8" s="11">
        <v>12</v>
      </c>
      <c r="K8" s="11">
        <v>11</v>
      </c>
      <c r="L8" s="19">
        <f t="shared" si="0"/>
        <v>31</v>
      </c>
      <c r="M8" s="7">
        <f t="shared" si="1"/>
        <v>0.46969696969696972</v>
      </c>
      <c r="N8" s="8" t="s">
        <v>58</v>
      </c>
    </row>
    <row r="9" spans="1:14" x14ac:dyDescent="0.35">
      <c r="A9" s="3" t="s">
        <v>76</v>
      </c>
      <c r="B9" s="3" t="s">
        <v>77</v>
      </c>
      <c r="C9" s="3" t="s">
        <v>78</v>
      </c>
      <c r="D9" s="9">
        <v>8</v>
      </c>
      <c r="E9" s="9" t="s">
        <v>72</v>
      </c>
      <c r="F9" s="5" t="s">
        <v>156</v>
      </c>
      <c r="G9" s="10" t="s">
        <v>149</v>
      </c>
      <c r="H9" s="11">
        <v>5</v>
      </c>
      <c r="I9" s="11">
        <v>4</v>
      </c>
      <c r="J9" s="11">
        <v>6</v>
      </c>
      <c r="K9" s="11">
        <v>14</v>
      </c>
      <c r="L9" s="19">
        <f t="shared" si="0"/>
        <v>29</v>
      </c>
      <c r="M9" s="7">
        <f t="shared" si="1"/>
        <v>0.43939393939393939</v>
      </c>
      <c r="N9" s="8" t="s">
        <v>58</v>
      </c>
    </row>
    <row r="10" spans="1:14" x14ac:dyDescent="0.35">
      <c r="A10" s="3" t="s">
        <v>79</v>
      </c>
      <c r="B10" s="3" t="s">
        <v>80</v>
      </c>
      <c r="C10" s="3" t="s">
        <v>81</v>
      </c>
      <c r="D10" s="9">
        <v>9</v>
      </c>
      <c r="E10" s="9" t="s">
        <v>72</v>
      </c>
      <c r="F10" s="5" t="s">
        <v>156</v>
      </c>
      <c r="G10" s="10" t="s">
        <v>150</v>
      </c>
      <c r="H10" s="11">
        <v>6</v>
      </c>
      <c r="I10" s="11">
        <v>1</v>
      </c>
      <c r="J10" s="11">
        <v>7</v>
      </c>
      <c r="K10" s="11">
        <v>14</v>
      </c>
      <c r="L10" s="19">
        <f t="shared" si="0"/>
        <v>28</v>
      </c>
      <c r="M10" s="7">
        <f t="shared" si="1"/>
        <v>0.42424242424242425</v>
      </c>
      <c r="N10" s="8" t="s">
        <v>58</v>
      </c>
    </row>
    <row r="11" spans="1:14" x14ac:dyDescent="0.35">
      <c r="A11" s="12" t="s">
        <v>82</v>
      </c>
      <c r="B11" s="10" t="s">
        <v>83</v>
      </c>
      <c r="C11" s="10" t="s">
        <v>84</v>
      </c>
      <c r="D11" s="9">
        <v>6</v>
      </c>
      <c r="E11" s="9" t="s">
        <v>72</v>
      </c>
      <c r="F11" s="5" t="s">
        <v>156</v>
      </c>
      <c r="G11" s="3" t="s">
        <v>149</v>
      </c>
      <c r="H11" s="26">
        <v>4</v>
      </c>
      <c r="I11" s="26">
        <v>1</v>
      </c>
      <c r="J11" s="26">
        <v>4</v>
      </c>
      <c r="K11" s="27">
        <v>7</v>
      </c>
      <c r="L11" s="19">
        <f t="shared" si="0"/>
        <v>16</v>
      </c>
      <c r="M11" s="7">
        <f t="shared" si="1"/>
        <v>0.24242424242424243</v>
      </c>
      <c r="N11" s="8" t="s">
        <v>58</v>
      </c>
    </row>
    <row r="12" spans="1:14" x14ac:dyDescent="0.35">
      <c r="A12" s="2" t="s">
        <v>85</v>
      </c>
      <c r="B12" s="2" t="s">
        <v>86</v>
      </c>
      <c r="C12" s="2" t="s">
        <v>87</v>
      </c>
      <c r="D12" s="4">
        <v>1</v>
      </c>
      <c r="E12" s="5" t="s">
        <v>72</v>
      </c>
      <c r="F12" s="5" t="s">
        <v>156</v>
      </c>
      <c r="G12" s="2" t="s">
        <v>149</v>
      </c>
      <c r="H12" s="6">
        <v>8</v>
      </c>
      <c r="I12" s="6">
        <v>2</v>
      </c>
      <c r="J12" s="6">
        <v>5</v>
      </c>
      <c r="K12" s="6">
        <v>2</v>
      </c>
      <c r="L12" s="19">
        <f t="shared" si="0"/>
        <v>17</v>
      </c>
      <c r="M12" s="7">
        <f t="shared" si="1"/>
        <v>0.25757575757575757</v>
      </c>
      <c r="N12" s="8" t="s">
        <v>58</v>
      </c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9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9">
        <f t="shared" si="0"/>
        <v>0</v>
      </c>
      <c r="M14" s="7">
        <f t="shared" si="1"/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9">
        <f t="shared" si="0"/>
        <v>0</v>
      </c>
      <c r="M15" s="7">
        <f t="shared" si="1"/>
        <v>0</v>
      </c>
      <c r="N15" s="8"/>
    </row>
  </sheetData>
  <mergeCells count="2">
    <mergeCell ref="A1:N1"/>
    <mergeCell ref="A3:N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zoomScale="90" zoomScaleNormal="90" workbookViewId="0">
      <selection activeCell="A4" sqref="A4:A11"/>
    </sheetView>
  </sheetViews>
  <sheetFormatPr defaultRowHeight="14.5" x14ac:dyDescent="0.35"/>
  <cols>
    <col min="1" max="1" width="16.453125" customWidth="1"/>
    <col min="2" max="2" width="12.7265625" customWidth="1"/>
    <col min="3" max="3" width="18.7265625" customWidth="1"/>
    <col min="4" max="4" width="8.453125" bestFit="1" customWidth="1"/>
    <col min="6" max="6" width="32.54296875" customWidth="1"/>
    <col min="7" max="7" width="31.81640625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bestFit="1" customWidth="1"/>
  </cols>
  <sheetData>
    <row r="1" spans="1:14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5" x14ac:dyDescent="0.3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4" t="s">
        <v>17</v>
      </c>
      <c r="I2" s="24" t="s">
        <v>18</v>
      </c>
      <c r="J2" s="24" t="s">
        <v>19</v>
      </c>
      <c r="K2" s="24" t="s">
        <v>20</v>
      </c>
      <c r="L2" s="20" t="s">
        <v>7</v>
      </c>
      <c r="M2" s="1" t="s">
        <v>8</v>
      </c>
      <c r="N2" s="20" t="s">
        <v>9</v>
      </c>
    </row>
    <row r="3" spans="1:14" ht="15.5" x14ac:dyDescent="0.3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35">
      <c r="A4" s="2" t="s">
        <v>88</v>
      </c>
      <c r="B4" s="2" t="s">
        <v>89</v>
      </c>
      <c r="C4" s="2" t="s">
        <v>51</v>
      </c>
      <c r="D4" s="4">
        <v>7</v>
      </c>
      <c r="E4" s="5" t="s">
        <v>90</v>
      </c>
      <c r="F4" s="5" t="s">
        <v>156</v>
      </c>
      <c r="G4" s="2" t="s">
        <v>151</v>
      </c>
      <c r="H4" s="6">
        <v>5</v>
      </c>
      <c r="I4" s="6">
        <v>12</v>
      </c>
      <c r="J4" s="6">
        <v>5</v>
      </c>
      <c r="K4" s="6">
        <v>6</v>
      </c>
      <c r="L4" s="19">
        <f t="shared" ref="L4:L14" si="0">SUM(H4:K4)</f>
        <v>28</v>
      </c>
      <c r="M4" s="7">
        <f>L4/53</f>
        <v>0.52830188679245282</v>
      </c>
      <c r="N4" s="8" t="s">
        <v>154</v>
      </c>
    </row>
    <row r="5" spans="1:14" x14ac:dyDescent="0.35">
      <c r="A5" s="3" t="s">
        <v>91</v>
      </c>
      <c r="B5" s="3" t="s">
        <v>92</v>
      </c>
      <c r="C5" s="3" t="s">
        <v>93</v>
      </c>
      <c r="D5" s="9">
        <v>1</v>
      </c>
      <c r="E5" s="9" t="s">
        <v>94</v>
      </c>
      <c r="F5" s="5" t="s">
        <v>156</v>
      </c>
      <c r="G5" s="10" t="s">
        <v>149</v>
      </c>
      <c r="H5" s="11">
        <v>8</v>
      </c>
      <c r="I5" s="11">
        <v>6</v>
      </c>
      <c r="J5" s="11">
        <v>3</v>
      </c>
      <c r="K5" s="11">
        <v>1</v>
      </c>
      <c r="L5" s="19">
        <f t="shared" si="0"/>
        <v>18</v>
      </c>
      <c r="M5" s="7">
        <f t="shared" ref="M5:M14" si="1">L5/53</f>
        <v>0.33962264150943394</v>
      </c>
      <c r="N5" s="8" t="s">
        <v>58</v>
      </c>
    </row>
    <row r="6" spans="1:14" x14ac:dyDescent="0.35">
      <c r="A6" s="2" t="s">
        <v>95</v>
      </c>
      <c r="B6" s="2" t="s">
        <v>96</v>
      </c>
      <c r="C6" s="2" t="s">
        <v>75</v>
      </c>
      <c r="D6" s="4">
        <v>2</v>
      </c>
      <c r="E6" s="5" t="s">
        <v>90</v>
      </c>
      <c r="F6" s="5" t="s">
        <v>156</v>
      </c>
      <c r="G6" s="2" t="s">
        <v>151</v>
      </c>
      <c r="H6" s="6">
        <v>3</v>
      </c>
      <c r="I6" s="6">
        <v>10</v>
      </c>
      <c r="J6" s="6">
        <v>0</v>
      </c>
      <c r="K6" s="6">
        <v>0</v>
      </c>
      <c r="L6" s="19">
        <f t="shared" si="0"/>
        <v>13</v>
      </c>
      <c r="M6" s="7">
        <f t="shared" si="1"/>
        <v>0.24528301886792453</v>
      </c>
      <c r="N6" s="8" t="s">
        <v>58</v>
      </c>
    </row>
    <row r="7" spans="1:14" x14ac:dyDescent="0.35">
      <c r="A7" s="2" t="s">
        <v>97</v>
      </c>
      <c r="B7" s="2" t="s">
        <v>98</v>
      </c>
      <c r="C7" s="2" t="s">
        <v>99</v>
      </c>
      <c r="D7" s="4">
        <v>5</v>
      </c>
      <c r="E7" s="5" t="s">
        <v>100</v>
      </c>
      <c r="F7" s="5" t="s">
        <v>156</v>
      </c>
      <c r="G7" s="2" t="s">
        <v>149</v>
      </c>
      <c r="H7" s="6">
        <v>1</v>
      </c>
      <c r="I7" s="6">
        <v>4</v>
      </c>
      <c r="J7" s="6">
        <v>4</v>
      </c>
      <c r="K7" s="6">
        <v>0</v>
      </c>
      <c r="L7" s="19">
        <f t="shared" si="0"/>
        <v>9</v>
      </c>
      <c r="M7" s="7">
        <f t="shared" si="1"/>
        <v>0.16981132075471697</v>
      </c>
      <c r="N7" s="8" t="s">
        <v>58</v>
      </c>
    </row>
    <row r="8" spans="1:14" x14ac:dyDescent="0.35">
      <c r="A8" s="3" t="s">
        <v>101</v>
      </c>
      <c r="B8" s="3" t="s">
        <v>34</v>
      </c>
      <c r="C8" s="3" t="s">
        <v>102</v>
      </c>
      <c r="D8" s="9">
        <v>4</v>
      </c>
      <c r="E8" s="9" t="s">
        <v>100</v>
      </c>
      <c r="F8" s="5" t="s">
        <v>156</v>
      </c>
      <c r="G8" s="10" t="s">
        <v>152</v>
      </c>
      <c r="H8" s="11">
        <v>1</v>
      </c>
      <c r="I8" s="11">
        <v>8</v>
      </c>
      <c r="J8" s="11">
        <v>3</v>
      </c>
      <c r="K8" s="11">
        <v>0</v>
      </c>
      <c r="L8" s="19">
        <f t="shared" si="0"/>
        <v>12</v>
      </c>
      <c r="M8" s="7">
        <f t="shared" si="1"/>
        <v>0.22641509433962265</v>
      </c>
      <c r="N8" s="8" t="s">
        <v>58</v>
      </c>
    </row>
    <row r="9" spans="1:14" x14ac:dyDescent="0.35">
      <c r="A9" s="3" t="s">
        <v>103</v>
      </c>
      <c r="B9" s="3" t="s">
        <v>104</v>
      </c>
      <c r="C9" s="3" t="s">
        <v>81</v>
      </c>
      <c r="D9" s="9">
        <v>8</v>
      </c>
      <c r="E9" s="9" t="s">
        <v>100</v>
      </c>
      <c r="F9" s="5" t="s">
        <v>156</v>
      </c>
      <c r="G9" s="10" t="s">
        <v>149</v>
      </c>
      <c r="H9" s="11">
        <v>1</v>
      </c>
      <c r="I9" s="11">
        <v>8</v>
      </c>
      <c r="J9" s="11">
        <v>2</v>
      </c>
      <c r="K9" s="11">
        <v>1</v>
      </c>
      <c r="L9" s="19">
        <f t="shared" si="0"/>
        <v>12</v>
      </c>
      <c r="M9" s="7">
        <f t="shared" si="1"/>
        <v>0.22641509433962265</v>
      </c>
      <c r="N9" s="8" t="s">
        <v>58</v>
      </c>
    </row>
    <row r="10" spans="1:14" x14ac:dyDescent="0.35">
      <c r="A10" s="3" t="s">
        <v>105</v>
      </c>
      <c r="B10" s="3" t="s">
        <v>106</v>
      </c>
      <c r="C10" s="3" t="s">
        <v>107</v>
      </c>
      <c r="D10" s="9">
        <v>3</v>
      </c>
      <c r="E10" s="9" t="s">
        <v>94</v>
      </c>
      <c r="F10" s="5" t="s">
        <v>156</v>
      </c>
      <c r="G10" s="10" t="s">
        <v>147</v>
      </c>
      <c r="H10" s="11">
        <v>0</v>
      </c>
      <c r="I10" s="11">
        <v>6</v>
      </c>
      <c r="J10" s="11">
        <v>1</v>
      </c>
      <c r="K10" s="11">
        <v>1</v>
      </c>
      <c r="L10" s="19">
        <f t="shared" si="0"/>
        <v>8</v>
      </c>
      <c r="M10" s="7">
        <f t="shared" si="1"/>
        <v>0.15094339622641509</v>
      </c>
      <c r="N10" s="8" t="s">
        <v>58</v>
      </c>
    </row>
    <row r="11" spans="1:14" x14ac:dyDescent="0.35">
      <c r="A11" s="12" t="s">
        <v>108</v>
      </c>
      <c r="B11" s="10" t="s">
        <v>109</v>
      </c>
      <c r="C11" s="10" t="s">
        <v>102</v>
      </c>
      <c r="D11" s="9">
        <v>6</v>
      </c>
      <c r="E11" s="9" t="s">
        <v>100</v>
      </c>
      <c r="F11" s="5" t="s">
        <v>156</v>
      </c>
      <c r="G11" s="3" t="s">
        <v>149</v>
      </c>
      <c r="H11" s="26">
        <v>0</v>
      </c>
      <c r="I11" s="26">
        <v>2</v>
      </c>
      <c r="J11" s="26">
        <v>1</v>
      </c>
      <c r="K11" s="26">
        <v>0</v>
      </c>
      <c r="L11" s="19">
        <f t="shared" si="0"/>
        <v>3</v>
      </c>
      <c r="M11" s="7">
        <f t="shared" si="1"/>
        <v>5.6603773584905662E-2</v>
      </c>
      <c r="N11" s="8" t="s">
        <v>58</v>
      </c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19">
        <f t="shared" si="0"/>
        <v>0</v>
      </c>
      <c r="M12" s="7">
        <f t="shared" si="1"/>
        <v>0</v>
      </c>
      <c r="N12" s="8"/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9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9">
        <f t="shared" si="0"/>
        <v>0</v>
      </c>
      <c r="M14" s="7">
        <f t="shared" si="1"/>
        <v>0</v>
      </c>
      <c r="N14" s="8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"/>
  <sheetViews>
    <sheetView zoomScale="90" zoomScaleNormal="90" workbookViewId="0">
      <selection activeCell="A4" sqref="A4:A8"/>
    </sheetView>
  </sheetViews>
  <sheetFormatPr defaultRowHeight="14.5" x14ac:dyDescent="0.35"/>
  <cols>
    <col min="1" max="1" width="16.453125" customWidth="1"/>
    <col min="2" max="2" width="12.7265625" customWidth="1"/>
    <col min="3" max="3" width="18.7265625" customWidth="1"/>
    <col min="4" max="4" width="8.453125" bestFit="1" customWidth="1"/>
    <col min="6" max="6" width="30.453125" customWidth="1"/>
    <col min="7" max="7" width="32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bestFit="1" customWidth="1"/>
  </cols>
  <sheetData>
    <row r="1" spans="1:14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4" t="s">
        <v>17</v>
      </c>
      <c r="I2" s="24" t="s">
        <v>18</v>
      </c>
      <c r="J2" s="24" t="s">
        <v>19</v>
      </c>
      <c r="K2" s="24" t="s">
        <v>20</v>
      </c>
      <c r="L2" s="25" t="s">
        <v>7</v>
      </c>
      <c r="M2" s="1" t="s">
        <v>8</v>
      </c>
      <c r="N2" s="25" t="s">
        <v>9</v>
      </c>
    </row>
    <row r="3" spans="1:14" ht="15.5" x14ac:dyDescent="0.3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35">
      <c r="A4" s="2" t="s">
        <v>110</v>
      </c>
      <c r="B4" s="2" t="s">
        <v>111</v>
      </c>
      <c r="C4" s="2" t="s">
        <v>112</v>
      </c>
      <c r="D4" s="4">
        <v>5</v>
      </c>
      <c r="E4" s="5" t="s">
        <v>113</v>
      </c>
      <c r="F4" s="5" t="s">
        <v>156</v>
      </c>
      <c r="G4" s="2" t="s">
        <v>147</v>
      </c>
      <c r="H4" s="6">
        <v>3</v>
      </c>
      <c r="I4" s="6">
        <v>10</v>
      </c>
      <c r="J4" s="6">
        <v>6</v>
      </c>
      <c r="K4" s="6">
        <v>2</v>
      </c>
      <c r="L4" s="19">
        <f t="shared" ref="L4:L11" si="0">SUM(H4:K4)</f>
        <v>21</v>
      </c>
      <c r="M4" s="7">
        <f>L4/53</f>
        <v>0.39622641509433965</v>
      </c>
      <c r="N4" s="8" t="s">
        <v>58</v>
      </c>
    </row>
    <row r="5" spans="1:14" x14ac:dyDescent="0.35">
      <c r="A5" s="3" t="s">
        <v>114</v>
      </c>
      <c r="B5" s="3" t="s">
        <v>109</v>
      </c>
      <c r="C5" s="3" t="s">
        <v>115</v>
      </c>
      <c r="D5" s="9">
        <v>3</v>
      </c>
      <c r="E5" s="9" t="s">
        <v>116</v>
      </c>
      <c r="F5" s="5" t="s">
        <v>156</v>
      </c>
      <c r="G5" s="10" t="s">
        <v>152</v>
      </c>
      <c r="H5" s="11">
        <v>1</v>
      </c>
      <c r="I5" s="11">
        <v>8</v>
      </c>
      <c r="J5" s="11">
        <v>3</v>
      </c>
      <c r="K5" s="11">
        <v>1</v>
      </c>
      <c r="L5" s="19">
        <f t="shared" si="0"/>
        <v>13</v>
      </c>
      <c r="M5" s="7">
        <f t="shared" ref="M5:M11" si="1">L5/53</f>
        <v>0.24528301886792453</v>
      </c>
      <c r="N5" s="8" t="s">
        <v>58</v>
      </c>
    </row>
    <row r="6" spans="1:14" x14ac:dyDescent="0.35">
      <c r="A6" s="2" t="s">
        <v>117</v>
      </c>
      <c r="B6" s="2" t="s">
        <v>104</v>
      </c>
      <c r="C6" s="2" t="s">
        <v>118</v>
      </c>
      <c r="D6" s="4">
        <v>4</v>
      </c>
      <c r="E6" s="5" t="s">
        <v>116</v>
      </c>
      <c r="F6" s="5" t="s">
        <v>156</v>
      </c>
      <c r="G6" s="2" t="s">
        <v>152</v>
      </c>
      <c r="H6" s="6">
        <v>1</v>
      </c>
      <c r="I6" s="6">
        <v>10</v>
      </c>
      <c r="J6" s="6">
        <v>1</v>
      </c>
      <c r="K6" s="6">
        <v>1</v>
      </c>
      <c r="L6" s="19">
        <f t="shared" si="0"/>
        <v>13</v>
      </c>
      <c r="M6" s="7">
        <f t="shared" si="1"/>
        <v>0.24528301886792453</v>
      </c>
      <c r="N6" s="8" t="s">
        <v>58</v>
      </c>
    </row>
    <row r="7" spans="1:14" x14ac:dyDescent="0.35">
      <c r="A7" s="2" t="s">
        <v>119</v>
      </c>
      <c r="B7" s="2" t="s">
        <v>120</v>
      </c>
      <c r="C7" s="2" t="s">
        <v>121</v>
      </c>
      <c r="D7" s="4">
        <v>2</v>
      </c>
      <c r="E7" s="5" t="s">
        <v>122</v>
      </c>
      <c r="F7" s="5" t="s">
        <v>156</v>
      </c>
      <c r="G7" s="2" t="s">
        <v>147</v>
      </c>
      <c r="H7" s="6">
        <v>0</v>
      </c>
      <c r="I7" s="6">
        <v>6</v>
      </c>
      <c r="J7" s="6">
        <v>3</v>
      </c>
      <c r="K7" s="6">
        <v>1</v>
      </c>
      <c r="L7" s="19">
        <f t="shared" si="0"/>
        <v>10</v>
      </c>
      <c r="M7" s="7">
        <f t="shared" si="1"/>
        <v>0.18867924528301888</v>
      </c>
      <c r="N7" s="8" t="s">
        <v>58</v>
      </c>
    </row>
    <row r="8" spans="1:14" x14ac:dyDescent="0.35">
      <c r="A8" s="3" t="s">
        <v>123</v>
      </c>
      <c r="B8" s="3" t="s">
        <v>124</v>
      </c>
      <c r="C8" s="3" t="s">
        <v>125</v>
      </c>
      <c r="D8" s="9">
        <v>1</v>
      </c>
      <c r="E8" s="9" t="s">
        <v>122</v>
      </c>
      <c r="F8" s="5" t="s">
        <v>156</v>
      </c>
      <c r="G8" s="10" t="s">
        <v>149</v>
      </c>
      <c r="H8" s="11">
        <v>0</v>
      </c>
      <c r="I8" s="11">
        <v>6</v>
      </c>
      <c r="J8" s="11">
        <v>5</v>
      </c>
      <c r="K8" s="11">
        <v>0</v>
      </c>
      <c r="L8" s="19">
        <f t="shared" si="0"/>
        <v>11</v>
      </c>
      <c r="M8" s="7">
        <f t="shared" si="1"/>
        <v>0.20754716981132076</v>
      </c>
      <c r="N8" s="8" t="s">
        <v>58</v>
      </c>
    </row>
    <row r="9" spans="1:14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9">
        <f t="shared" si="0"/>
        <v>0</v>
      </c>
      <c r="M9" s="7">
        <f t="shared" si="1"/>
        <v>0</v>
      </c>
      <c r="N9" s="8"/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9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9">
        <f t="shared" si="0"/>
        <v>0</v>
      </c>
      <c r="M11" s="7">
        <f t="shared" si="1"/>
        <v>0</v>
      </c>
      <c r="N11" s="8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="90" zoomScaleNormal="90" workbookViewId="0">
      <selection activeCell="A10" sqref="A10:G34"/>
    </sheetView>
  </sheetViews>
  <sheetFormatPr defaultRowHeight="14.5" x14ac:dyDescent="0.35"/>
  <cols>
    <col min="1" max="1" width="14.453125" customWidth="1"/>
    <col min="2" max="2" width="14.7265625" customWidth="1"/>
    <col min="3" max="3" width="17.26953125" customWidth="1"/>
    <col min="4" max="4" width="8.453125" bestFit="1" customWidth="1"/>
    <col min="6" max="6" width="26.453125" customWidth="1"/>
    <col min="7" max="7" width="28.726562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5" x14ac:dyDescent="0.3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4" t="s">
        <v>17</v>
      </c>
      <c r="I2" s="24" t="s">
        <v>18</v>
      </c>
      <c r="J2" s="24" t="s">
        <v>19</v>
      </c>
      <c r="K2" s="20" t="s">
        <v>7</v>
      </c>
      <c r="L2" s="1" t="s">
        <v>8</v>
      </c>
      <c r="M2" s="20" t="s">
        <v>9</v>
      </c>
    </row>
    <row r="3" spans="1:13" ht="15.5" x14ac:dyDescent="0.3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 customHeight="1" x14ac:dyDescent="0.35">
      <c r="A4" s="2" t="s">
        <v>130</v>
      </c>
      <c r="B4" s="2" t="s">
        <v>128</v>
      </c>
      <c r="C4" s="2" t="s">
        <v>131</v>
      </c>
      <c r="D4" s="4">
        <v>3</v>
      </c>
      <c r="E4" s="5" t="s">
        <v>132</v>
      </c>
      <c r="F4" s="5" t="s">
        <v>157</v>
      </c>
      <c r="G4" s="2" t="s">
        <v>152</v>
      </c>
      <c r="H4" s="6">
        <v>7</v>
      </c>
      <c r="I4" s="6">
        <v>9</v>
      </c>
      <c r="J4" s="6">
        <v>28</v>
      </c>
      <c r="K4" s="19">
        <f t="shared" ref="K4:K9" si="0">SUM(H4:J4)</f>
        <v>44</v>
      </c>
      <c r="L4" s="7">
        <f>K4/65</f>
        <v>0.67692307692307696</v>
      </c>
      <c r="M4" s="8" t="s">
        <v>154</v>
      </c>
    </row>
    <row r="5" spans="1:13" x14ac:dyDescent="0.35">
      <c r="A5" s="3" t="s">
        <v>136</v>
      </c>
      <c r="B5" s="3" t="s">
        <v>128</v>
      </c>
      <c r="C5" s="3" t="s">
        <v>129</v>
      </c>
      <c r="D5" s="9">
        <v>1</v>
      </c>
      <c r="E5" s="9" t="s">
        <v>132</v>
      </c>
      <c r="F5" s="5" t="s">
        <v>157</v>
      </c>
      <c r="G5" s="10" t="s">
        <v>148</v>
      </c>
      <c r="H5" s="11">
        <v>6</v>
      </c>
      <c r="I5" s="11">
        <v>4</v>
      </c>
      <c r="J5" s="11">
        <v>1</v>
      </c>
      <c r="K5" s="19">
        <f t="shared" si="0"/>
        <v>11</v>
      </c>
      <c r="L5" s="7">
        <f t="shared" ref="L5:L9" si="1">K5/65</f>
        <v>0.16923076923076924</v>
      </c>
      <c r="M5" s="8" t="s">
        <v>58</v>
      </c>
    </row>
    <row r="6" spans="1:13" x14ac:dyDescent="0.35">
      <c r="A6" s="2" t="s">
        <v>133</v>
      </c>
      <c r="B6" s="2" t="s">
        <v>134</v>
      </c>
      <c r="C6" s="2" t="s">
        <v>135</v>
      </c>
      <c r="D6" s="4">
        <v>2</v>
      </c>
      <c r="E6" s="5" t="s">
        <v>132</v>
      </c>
      <c r="F6" s="5" t="s">
        <v>157</v>
      </c>
      <c r="G6" s="2" t="s">
        <v>148</v>
      </c>
      <c r="H6" s="6">
        <v>2</v>
      </c>
      <c r="I6" s="6">
        <v>3</v>
      </c>
      <c r="J6" s="6">
        <v>5</v>
      </c>
      <c r="K6" s="19">
        <f t="shared" si="0"/>
        <v>10</v>
      </c>
      <c r="L6" s="7">
        <f t="shared" si="1"/>
        <v>0.15384615384615385</v>
      </c>
      <c r="M6" s="8" t="s">
        <v>58</v>
      </c>
    </row>
    <row r="7" spans="1:13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19">
        <f t="shared" si="0"/>
        <v>0</v>
      </c>
      <c r="L7" s="7">
        <f t="shared" si="1"/>
        <v>0</v>
      </c>
      <c r="M7" s="8"/>
    </row>
    <row r="8" spans="1:13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9">
        <f t="shared" si="0"/>
        <v>0</v>
      </c>
      <c r="L8" s="7">
        <f t="shared" si="1"/>
        <v>0</v>
      </c>
      <c r="M8" s="8"/>
    </row>
    <row r="9" spans="1:13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9">
        <f t="shared" si="0"/>
        <v>0</v>
      </c>
      <c r="L9" s="7">
        <f t="shared" si="1"/>
        <v>0</v>
      </c>
      <c r="M9" s="8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tabSelected="1" zoomScale="90" zoomScaleNormal="90" workbookViewId="0">
      <selection sqref="A1:M1"/>
    </sheetView>
  </sheetViews>
  <sheetFormatPr defaultRowHeight="14.5" x14ac:dyDescent="0.35"/>
  <cols>
    <col min="1" max="1" width="18.54296875" customWidth="1"/>
    <col min="2" max="2" width="21.453125" customWidth="1"/>
    <col min="3" max="3" width="17.26953125" customWidth="1"/>
    <col min="4" max="4" width="8.453125" bestFit="1" customWidth="1"/>
    <col min="6" max="6" width="27.26953125" customWidth="1"/>
    <col min="7" max="7" width="30.2695312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 x14ac:dyDescent="0.35">
      <c r="A1" s="28" t="s">
        <v>158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4" t="s">
        <v>17</v>
      </c>
      <c r="I2" s="24" t="s">
        <v>18</v>
      </c>
      <c r="J2" s="24" t="s">
        <v>19</v>
      </c>
      <c r="K2" s="25" t="s">
        <v>7</v>
      </c>
      <c r="L2" s="1" t="s">
        <v>8</v>
      </c>
      <c r="M2" s="25" t="s">
        <v>9</v>
      </c>
    </row>
    <row r="3" spans="1:13" ht="15.5" x14ac:dyDescent="0.3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5">
      <c r="A4" s="2" t="s">
        <v>137</v>
      </c>
      <c r="B4" s="2" t="s">
        <v>77</v>
      </c>
      <c r="C4" s="2" t="s">
        <v>32</v>
      </c>
      <c r="D4" s="4">
        <v>3</v>
      </c>
      <c r="E4" s="5">
        <v>10</v>
      </c>
      <c r="F4" s="5" t="s">
        <v>153</v>
      </c>
      <c r="G4" s="2" t="s">
        <v>147</v>
      </c>
      <c r="H4" s="6">
        <v>7</v>
      </c>
      <c r="I4" s="6">
        <v>7</v>
      </c>
      <c r="J4" s="6">
        <v>21</v>
      </c>
      <c r="K4" s="19">
        <f t="shared" ref="K4:K11" si="0">SUM(H4:J4)</f>
        <v>35</v>
      </c>
      <c r="L4" s="7">
        <f>K4/65</f>
        <v>0.53846153846153844</v>
      </c>
      <c r="M4" s="8" t="s">
        <v>154</v>
      </c>
    </row>
    <row r="5" spans="1:13" x14ac:dyDescent="0.35">
      <c r="A5" s="3" t="s">
        <v>138</v>
      </c>
      <c r="B5" s="3" t="s">
        <v>139</v>
      </c>
      <c r="C5" s="3" t="s">
        <v>140</v>
      </c>
      <c r="D5" s="9">
        <v>4</v>
      </c>
      <c r="E5" s="9">
        <v>10</v>
      </c>
      <c r="F5" s="5" t="s">
        <v>153</v>
      </c>
      <c r="G5" s="10" t="s">
        <v>148</v>
      </c>
      <c r="H5" s="11">
        <v>3</v>
      </c>
      <c r="I5" s="11">
        <v>7</v>
      </c>
      <c r="J5" s="11">
        <v>15</v>
      </c>
      <c r="K5" s="19">
        <f t="shared" si="0"/>
        <v>25</v>
      </c>
      <c r="L5" s="7">
        <f t="shared" ref="L5:L11" si="1">K5/65</f>
        <v>0.38461538461538464</v>
      </c>
      <c r="M5" s="8" t="s">
        <v>58</v>
      </c>
    </row>
    <row r="6" spans="1:13" x14ac:dyDescent="0.35">
      <c r="A6" s="2" t="s">
        <v>141</v>
      </c>
      <c r="B6" s="2" t="s">
        <v>104</v>
      </c>
      <c r="C6" s="2" t="s">
        <v>142</v>
      </c>
      <c r="D6" s="4">
        <v>5</v>
      </c>
      <c r="E6" s="5">
        <v>10</v>
      </c>
      <c r="F6" s="5" t="s">
        <v>153</v>
      </c>
      <c r="G6" s="2" t="s">
        <v>148</v>
      </c>
      <c r="H6" s="6">
        <v>0</v>
      </c>
      <c r="I6" s="6">
        <v>5</v>
      </c>
      <c r="J6" s="6">
        <v>16</v>
      </c>
      <c r="K6" s="19">
        <f t="shared" si="0"/>
        <v>21</v>
      </c>
      <c r="L6" s="7">
        <f t="shared" si="1"/>
        <v>0.32307692307692309</v>
      </c>
      <c r="M6" s="8" t="s">
        <v>58</v>
      </c>
    </row>
    <row r="7" spans="1:13" x14ac:dyDescent="0.35">
      <c r="A7" s="2" t="s">
        <v>143</v>
      </c>
      <c r="B7" s="2" t="s">
        <v>77</v>
      </c>
      <c r="C7" s="2" t="s">
        <v>144</v>
      </c>
      <c r="D7" s="4">
        <v>2</v>
      </c>
      <c r="E7" s="5">
        <v>10</v>
      </c>
      <c r="F7" s="5" t="s">
        <v>153</v>
      </c>
      <c r="G7" s="2" t="s">
        <v>147</v>
      </c>
      <c r="H7" s="6">
        <v>3</v>
      </c>
      <c r="I7" s="6">
        <v>4</v>
      </c>
      <c r="J7" s="6">
        <v>10</v>
      </c>
      <c r="K7" s="19">
        <f t="shared" si="0"/>
        <v>17</v>
      </c>
      <c r="L7" s="7">
        <f t="shared" si="1"/>
        <v>0.26153846153846155</v>
      </c>
      <c r="M7" s="8" t="s">
        <v>58</v>
      </c>
    </row>
    <row r="8" spans="1:13" x14ac:dyDescent="0.35">
      <c r="A8" s="3" t="s">
        <v>145</v>
      </c>
      <c r="B8" s="3" t="s">
        <v>146</v>
      </c>
      <c r="C8" s="3" t="s">
        <v>84</v>
      </c>
      <c r="D8" s="9">
        <v>1</v>
      </c>
      <c r="E8" s="9">
        <v>10</v>
      </c>
      <c r="F8" s="5" t="s">
        <v>153</v>
      </c>
      <c r="G8" s="10" t="s">
        <v>147</v>
      </c>
      <c r="H8" s="11">
        <v>3</v>
      </c>
      <c r="I8" s="11">
        <v>3</v>
      </c>
      <c r="J8" s="11">
        <v>4</v>
      </c>
      <c r="K8" s="19">
        <f t="shared" si="0"/>
        <v>10</v>
      </c>
      <c r="L8" s="7">
        <f t="shared" si="1"/>
        <v>0.15384615384615385</v>
      </c>
      <c r="M8" s="8" t="s">
        <v>58</v>
      </c>
    </row>
    <row r="9" spans="1:13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9">
        <f t="shared" si="0"/>
        <v>0</v>
      </c>
      <c r="L9" s="7">
        <f t="shared" si="1"/>
        <v>0</v>
      </c>
      <c r="M9" s="8"/>
    </row>
    <row r="10" spans="1:13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9">
        <f t="shared" si="0"/>
        <v>0</v>
      </c>
      <c r="L10" s="7">
        <f t="shared" si="1"/>
        <v>0</v>
      </c>
      <c r="M10" s="8"/>
    </row>
    <row r="11" spans="1:13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9">
        <f t="shared" si="0"/>
        <v>0</v>
      </c>
      <c r="L11" s="7">
        <f t="shared" si="1"/>
        <v>0</v>
      </c>
      <c r="M11" s="8"/>
    </row>
  </sheetData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"/>
  <sheetViews>
    <sheetView zoomScale="90" zoomScaleNormal="90" workbookViewId="0">
      <selection activeCell="A8" sqref="A8:I33"/>
    </sheetView>
  </sheetViews>
  <sheetFormatPr defaultRowHeight="14.5" x14ac:dyDescent="0.35"/>
  <cols>
    <col min="1" max="1" width="16" customWidth="1"/>
    <col min="2" max="2" width="13" customWidth="1"/>
    <col min="3" max="3" width="14.7265625" customWidth="1"/>
    <col min="4" max="4" width="8.453125" bestFit="1" customWidth="1"/>
    <col min="6" max="6" width="32.7265625" customWidth="1"/>
    <col min="7" max="7" width="33.8164062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4" t="s">
        <v>17</v>
      </c>
      <c r="I2" s="24" t="s">
        <v>18</v>
      </c>
      <c r="J2" s="24" t="s">
        <v>19</v>
      </c>
      <c r="K2" s="25" t="s">
        <v>7</v>
      </c>
      <c r="L2" s="1" t="s">
        <v>8</v>
      </c>
      <c r="M2" s="25" t="s">
        <v>9</v>
      </c>
    </row>
    <row r="3" spans="1:13" ht="15.5" x14ac:dyDescent="0.35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35">
      <c r="A4" s="2" t="s">
        <v>126</v>
      </c>
      <c r="B4" s="2" t="s">
        <v>127</v>
      </c>
      <c r="C4" s="2" t="s">
        <v>121</v>
      </c>
      <c r="D4" s="4">
        <v>1</v>
      </c>
      <c r="E4" s="5">
        <v>11</v>
      </c>
      <c r="F4" s="5" t="s">
        <v>156</v>
      </c>
      <c r="G4" s="2" t="s">
        <v>148</v>
      </c>
      <c r="H4" s="6">
        <v>6</v>
      </c>
      <c r="I4" s="6">
        <v>3</v>
      </c>
      <c r="J4" s="6">
        <v>18</v>
      </c>
      <c r="K4" s="19">
        <f t="shared" ref="K4:K7" si="0">SUM(H4:J4)</f>
        <v>27</v>
      </c>
      <c r="L4" s="7">
        <f>K4/65</f>
        <v>0.41538461538461541</v>
      </c>
      <c r="M4" s="8" t="s">
        <v>58</v>
      </c>
    </row>
    <row r="5" spans="1:13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9">
        <f t="shared" si="0"/>
        <v>0</v>
      </c>
      <c r="L5" s="7">
        <f t="shared" ref="L5:L7" si="1">K5/65</f>
        <v>0</v>
      </c>
      <c r="M5" s="8"/>
    </row>
    <row r="6" spans="1:13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19">
        <f t="shared" si="0"/>
        <v>0</v>
      </c>
      <c r="L6" s="7">
        <f t="shared" si="1"/>
        <v>0</v>
      </c>
      <c r="M6" s="8"/>
    </row>
    <row r="7" spans="1:13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19">
        <f t="shared" si="0"/>
        <v>0</v>
      </c>
      <c r="L7" s="7">
        <f t="shared" si="1"/>
        <v>0</v>
      </c>
      <c r="M7" s="8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2023-01-22T15:24:25Z</dcterms:modified>
</cp:coreProperties>
</file>